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drawings/drawing3.xml" ContentType="application/vnd.openxmlformats-officedocument.drawing+xml"/>
  <Override PartName="/xl/printerSettings/printerSettings3.bin" ContentType="application/vnd.openxmlformats-officedocument.spreadsheetml.printerSettings"/>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TR2K8V522F\Milano\Cre\Responsabilità sociale\BILANCI TERRITORIALI\__Piemonte\2025\"/>
    </mc:Choice>
  </mc:AlternateContent>
  <xr:revisionPtr revIDLastSave="0" documentId="13_ncr:1_{1123419E-0F60-4A4F-ACE9-978B86C29852}" xr6:coauthVersionLast="47" xr6:coauthVersionMax="47" xr10:uidLastSave="{00000000-0000-0000-0000-000000000000}"/>
  <bookViews>
    <workbookView xWindow="-110" yWindow="-110" windowWidth="19420" windowHeight="10300" xr2:uid="{7D24C966-C5A2-49B4-9025-D047C28414CD}"/>
  </bookViews>
  <sheets>
    <sheet name="Cover" sheetId="8" r:id="rId1"/>
    <sheet name="Indice" sheetId="9" r:id="rId2"/>
    <sheet name="Pianeta" sheetId="14" r:id="rId3"/>
    <sheet name="Persone " sheetId="15" r:id="rId4"/>
    <sheet name="Prosperità " sheetId="16" r:id="rId5"/>
  </sheets>
  <definedNames>
    <definedName name="CN_OR_016" localSheetId="4">'Prosperità '!$C$11:$I$12</definedName>
    <definedName name="CN_OR_01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6" l="1"/>
  <c r="F33" i="16"/>
  <c r="E33" i="16"/>
  <c r="F34" i="16"/>
  <c r="E34" i="16"/>
  <c r="E37" i="16"/>
  <c r="D37" i="16"/>
  <c r="F36" i="16"/>
  <c r="E36" i="16"/>
  <c r="D36" i="16"/>
  <c r="F35" i="16"/>
  <c r="E35" i="16"/>
  <c r="D35" i="16"/>
  <c r="D34" i="16"/>
  <c r="D33" i="16"/>
  <c r="F38" i="14" l="1"/>
  <c r="G38" i="14"/>
  <c r="E37" i="14"/>
  <c r="E38" i="14" s="1"/>
  <c r="E60" i="14" l="1"/>
  <c r="F60" i="14"/>
  <c r="F86" i="14"/>
  <c r="G86" i="14"/>
  <c r="E86" i="14"/>
  <c r="G60" i="14"/>
  <c r="E50" i="14"/>
  <c r="F50" i="14"/>
  <c r="G50" i="14"/>
  <c r="F93" i="16" l="1"/>
  <c r="E93" i="16"/>
  <c r="D93" i="16"/>
  <c r="F92" i="16"/>
  <c r="E92" i="16"/>
  <c r="D92" i="16"/>
  <c r="E58" i="16"/>
  <c r="D58" i="16"/>
  <c r="E54" i="16"/>
  <c r="D54" i="16"/>
  <c r="F38" i="16"/>
  <c r="E38" i="16"/>
  <c r="D38" i="16"/>
  <c r="F72" i="15"/>
  <c r="E72" i="15"/>
  <c r="D72" i="15"/>
  <c r="F71" i="15"/>
  <c r="E71" i="15"/>
  <c r="D71" i="15"/>
  <c r="F49" i="15"/>
  <c r="E49" i="15"/>
  <c r="D49" i="15"/>
  <c r="F25" i="15"/>
  <c r="E25" i="15"/>
  <c r="D25" i="15"/>
  <c r="F22" i="15"/>
  <c r="E22" i="15"/>
  <c r="D22" i="15"/>
  <c r="F19" i="15"/>
  <c r="E19" i="15"/>
  <c r="D19" i="15"/>
  <c r="F16" i="15"/>
  <c r="E16" i="15"/>
  <c r="D16" i="15"/>
  <c r="G19" i="14"/>
  <c r="F19" i="14"/>
  <c r="E19" i="14"/>
  <c r="G13" i="14"/>
  <c r="F13" i="14"/>
  <c r="E13" i="14"/>
  <c r="F82" i="14" l="1"/>
  <c r="E64" i="14"/>
  <c r="F64" i="14"/>
  <c r="G82" i="14"/>
  <c r="E82" i="14"/>
</calcChain>
</file>

<file path=xl/sharedStrings.xml><?xml version="1.0" encoding="utf-8"?>
<sst xmlns="http://schemas.openxmlformats.org/spreadsheetml/2006/main" count="350" uniqueCount="211">
  <si>
    <t xml:space="preserve">Bilancio Territoriale 2025
Piemonte
</t>
  </si>
  <si>
    <t>Sustainability Projects and Reporting</t>
  </si>
  <si>
    <t>sostenibilita@a2a.eu</t>
  </si>
  <si>
    <t>Website</t>
  </si>
  <si>
    <t>https://www.a2a.eu/it/sostenibilita</t>
  </si>
  <si>
    <t>Indice</t>
  </si>
  <si>
    <t>1. Pianeta</t>
  </si>
  <si>
    <r>
      <rPr>
        <sz val="10"/>
        <color theme="1"/>
        <rFont val="Life Sans"/>
      </rPr>
      <t>A2A tutela l’ambiente con obiettivi rigorosi in tema di transizione energetica e economia circolare, per supportare i bisogni delle generazioni presenti e future</t>
    </r>
    <r>
      <rPr>
        <sz val="10"/>
        <color theme="1"/>
        <rFont val="Segoe UI"/>
        <family val="2"/>
      </rPr>
      <t xml:space="preserve">
</t>
    </r>
  </si>
  <si>
    <t>2. Persone</t>
  </si>
  <si>
    <r>
      <rPr>
        <sz val="10"/>
        <color theme="1"/>
        <rFont val="Life Sans"/>
      </rPr>
      <t>Tutte le iniziative di A2A hanno le persone al centro. Crediamo nell’ascolto e nel coinvolgimento di tutti e favoriamo la collaborazione e la crescita individuale</t>
    </r>
    <r>
      <rPr>
        <sz val="10"/>
        <color theme="1"/>
        <rFont val="Segoe UI"/>
        <family val="2"/>
      </rPr>
      <t xml:space="preserve">
</t>
    </r>
  </si>
  <si>
    <t>3. Prosperità</t>
  </si>
  <si>
    <r>
      <rPr>
        <sz val="10"/>
        <color theme="1"/>
        <rFont val="Life Sans"/>
      </rPr>
      <t>La crescita economica, sociale e tecnologica locale, oltre a quella globale, deve essere un’opportunità per tutti. Come Life Company è centrale per noi l’attenzione alla Comunità</t>
    </r>
    <r>
      <rPr>
        <sz val="10"/>
        <color theme="1"/>
        <rFont val="Segoe UI"/>
        <family val="2"/>
      </rPr>
      <t xml:space="preserve">
</t>
    </r>
  </si>
  <si>
    <t>2023ACT_BT</t>
  </si>
  <si>
    <t>2024ACT_BT</t>
  </si>
  <si>
    <t>2025ACT_BT</t>
  </si>
  <si>
    <t>TOTALE</t>
  </si>
  <si>
    <t>Impianti fotovoltaici (n.)</t>
  </si>
  <si>
    <t>potenza elettrica installata (MWe)</t>
  </si>
  <si>
    <t>Centrali termoelettriche (n.)</t>
  </si>
  <si>
    <t>Impianti biogas (n.)</t>
  </si>
  <si>
    <t>Impianti di trattamento e recupero materia (n.)</t>
  </si>
  <si>
    <t>Piattaforme di trattamento di rifiuti industriali (n.)</t>
  </si>
  <si>
    <t>Biomasse in ingresso</t>
  </si>
  <si>
    <t>Energia</t>
  </si>
  <si>
    <t xml:space="preserve">energia elettrica (GWh) </t>
  </si>
  <si>
    <t>da energia fotovoltaica</t>
  </si>
  <si>
    <t>da impianti biogas</t>
  </si>
  <si>
    <t>da termoelettrico</t>
  </si>
  <si>
    <t>Emissioni</t>
  </si>
  <si>
    <t>Emissioni in atmosfera - Nox - totale (t/anno)</t>
  </si>
  <si>
    <t>Emissioni in atmosfera - SO2 - totale (t/anno)</t>
  </si>
  <si>
    <t>Emissioni in atmosfera - polveri - totale (t/anno)</t>
  </si>
  <si>
    <t>Emissioni evitate impianti fotovoltaici</t>
  </si>
  <si>
    <t>Emissioni evitate impianto a biogas</t>
  </si>
  <si>
    <t>Emissioni evitate Termoelettrico</t>
  </si>
  <si>
    <t>TEP risparmiate</t>
  </si>
  <si>
    <t>TEP risparmiate impianto a biogas</t>
  </si>
  <si>
    <t>TEP risparmiate termoelettrico</t>
  </si>
  <si>
    <t>Biodiversità</t>
  </si>
  <si>
    <t>N° di progetti implementati sul territorio in ambito biodiversità</t>
  </si>
  <si>
    <t>N° di siti/reti interferenti con il sistema di aree protette*</t>
  </si>
  <si>
    <t>Superficie totale interferente (ha)</t>
  </si>
  <si>
    <t>di cui impianti</t>
  </si>
  <si>
    <t>di cui reti</t>
  </si>
  <si>
    <t>* Il sistema considerato riguarda le aree Rete Natura 2000 , EUAP, IBA e RAMSAR</t>
  </si>
  <si>
    <t>Persone</t>
  </si>
  <si>
    <t>DIPENDENTI</t>
  </si>
  <si>
    <t>di cui residenti</t>
  </si>
  <si>
    <t>di cui fino a 30 anni</t>
  </si>
  <si>
    <t>Categorie di inquadramento</t>
  </si>
  <si>
    <t>Dirigenti</t>
  </si>
  <si>
    <t>Uomini</t>
  </si>
  <si>
    <t>di cui donne</t>
  </si>
  <si>
    <t>Quadri</t>
  </si>
  <si>
    <t>Impiegati</t>
  </si>
  <si>
    <t>Operai</t>
  </si>
  <si>
    <t>Assunzioni</t>
  </si>
  <si>
    <t>Assunti</t>
  </si>
  <si>
    <t>di cui assunti sotto i 30 anni</t>
  </si>
  <si>
    <t>di cui a tempo indeterminato</t>
  </si>
  <si>
    <t>USCITE</t>
  </si>
  <si>
    <t>Formazione</t>
  </si>
  <si>
    <t>Tirocini e stage (n)</t>
  </si>
  <si>
    <t>di cui assunti</t>
  </si>
  <si>
    <t>Ore di formazione totali</t>
  </si>
  <si>
    <t>Ore di formazione pro capite (n.)</t>
  </si>
  <si>
    <t>Dipendenti</t>
  </si>
  <si>
    <t>Lavoro da remoto</t>
  </si>
  <si>
    <t>Numero dipendenti effettivi</t>
  </si>
  <si>
    <t>Numero ore</t>
  </si>
  <si>
    <t>Numero giorni</t>
  </si>
  <si>
    <t>Sicurezza</t>
  </si>
  <si>
    <t>Infortuni</t>
  </si>
  <si>
    <t>di cui con gravi conseguenze*</t>
  </si>
  <si>
    <t>di cui mortali</t>
  </si>
  <si>
    <t>Giorni persi****</t>
  </si>
  <si>
    <t>Ore lavorate</t>
  </si>
  <si>
    <t>Indice di frequenza (IF)**</t>
  </si>
  <si>
    <t>Indice di gravità (IG)***</t>
  </si>
  <si>
    <t>Personale appaltatori</t>
  </si>
  <si>
    <t>Infortuni personale appaltatori e subappaltatori</t>
  </si>
  <si>
    <t>di cui con gravi conseguenze</t>
  </si>
  <si>
    <t>di cui decessi</t>
  </si>
  <si>
    <t>Giorni Persi appaltatori e subappaltatori ****</t>
  </si>
  <si>
    <t>*Infortunio grave. Infortunio che causa un decesso, un ricovero con prognosi riservata o con prima prognosi superiore a 40gg.</t>
  </si>
  <si>
    <t>** IF= indice di frequenza (n° infortuni x 1.000.000 : ore lavorate)</t>
  </si>
  <si>
    <t>*** IG = indice di gravità (n° giorni assenza x 1.000 : ore lavorate)</t>
  </si>
  <si>
    <t>**** si considerano i giorni persi di calendario</t>
  </si>
  <si>
    <t>Dati Azionari</t>
  </si>
  <si>
    <t>Percentuale detenuta sul capitale sociale</t>
  </si>
  <si>
    <t>Numero di azioni detenute da azionisti</t>
  </si>
  <si>
    <t>Numero azionisti retail</t>
  </si>
  <si>
    <t>Investimenti (migliaia di euro)</t>
  </si>
  <si>
    <t>BU Circular Economy</t>
  </si>
  <si>
    <t>BU Generazione e Trading</t>
  </si>
  <si>
    <t>BU Smart Infrastructures</t>
  </si>
  <si>
    <t>BU Mercato</t>
  </si>
  <si>
    <t>Totale</t>
  </si>
  <si>
    <t>Dividendi erogati</t>
  </si>
  <si>
    <t>Sponsorizzazioni, Liberalità e contributi a teatri e Fondazioni e Associazioni</t>
  </si>
  <si>
    <t>Ordinato a fornitori locali</t>
  </si>
  <si>
    <t>Costo del lavoro</t>
  </si>
  <si>
    <t>Fornitori</t>
  </si>
  <si>
    <t>Fornitori attivati</t>
  </si>
  <si>
    <t>Tipologia imprese attivate</t>
  </si>
  <si>
    <t>microimpresa (1-10 dipendenti)</t>
  </si>
  <si>
    <t>piccola impresa (10-50 dipendenti)</t>
  </si>
  <si>
    <t>media impresa (50-250 dipendenti)</t>
  </si>
  <si>
    <t>grande impresa (oltre 250 dipendenti)</t>
  </si>
  <si>
    <t>dato non disponibile</t>
  </si>
  <si>
    <t>Numero ordini</t>
  </si>
  <si>
    <t>Numero ordini a micro imprese  (1-10 dipendenti)</t>
  </si>
  <si>
    <t>Numero ordini a piccole imprese (10-50 dipendenti)</t>
  </si>
  <si>
    <t>di cui a micro e piccole imprese</t>
  </si>
  <si>
    <t>Importo ordini (€)</t>
  </si>
  <si>
    <t>Importo ordini (€) a micro imprese  (1-10 dipendenti)</t>
  </si>
  <si>
    <t>Importo ordini (€) a piccole imprese (10-50 dipendenti)</t>
  </si>
  <si>
    <t>Clienti</t>
  </si>
  <si>
    <t>Vendita</t>
  </si>
  <si>
    <t>Elettricità</t>
  </si>
  <si>
    <t>Volumi venduti (GWh)</t>
  </si>
  <si>
    <t>Energia verde venduta (GWh)</t>
  </si>
  <si>
    <t xml:space="preserve">Clienti </t>
  </si>
  <si>
    <t>Bonus elettricità erogati</t>
  </si>
  <si>
    <t>Gas</t>
  </si>
  <si>
    <t>Volumi venduti (Mm3)</t>
  </si>
  <si>
    <t>Bonus gas erogati</t>
  </si>
  <si>
    <t>Qualità del servizio di vendita</t>
  </si>
  <si>
    <t>Adesione alla bolletta elettronica</t>
  </si>
  <si>
    <t>Soddisfazione dei clienti sul servizio reso agli sportelli A2A Energia (% soddisfatti e molto soddisfatti)</t>
  </si>
  <si>
    <t>E-mobility</t>
  </si>
  <si>
    <t>N. colonnine</t>
  </si>
  <si>
    <t>di cui Fast charge</t>
  </si>
  <si>
    <t>N. punti di ricarica</t>
  </si>
  <si>
    <t>N. Ricariche</t>
  </si>
  <si>
    <t>EE erogata (kWh)</t>
  </si>
  <si>
    <t>Km percorsi a emissioni zero</t>
  </si>
  <si>
    <t>CO2 evitate (t)</t>
  </si>
  <si>
    <t>Smart City</t>
  </si>
  <si>
    <t>2024 Actual Bilanci Territoriali</t>
  </si>
  <si>
    <t>2025 Actual Bilanci Territoriali</t>
  </si>
  <si>
    <t>N° Comuni serviti</t>
  </si>
  <si>
    <t>Telecamere</t>
  </si>
  <si>
    <t>Sensori antitrusione</t>
  </si>
  <si>
    <t>Lettori accessi e presenza</t>
  </si>
  <si>
    <t>Infrastrutture IOT</t>
  </si>
  <si>
    <t>Illuminazione</t>
  </si>
  <si>
    <t>$AMOUNT, ADJ</t>
  </si>
  <si>
    <t>Punti luce LED (n°)</t>
  </si>
  <si>
    <t>Torri faro (n.)</t>
  </si>
  <si>
    <t>Pali (n.)</t>
  </si>
  <si>
    <t>Sospensioni  (n.)</t>
  </si>
  <si>
    <t>CO2 evitata (t)</t>
  </si>
  <si>
    <t>ITS Villafalletto e Cavaglià: CSS prodotto (ton)</t>
  </si>
  <si>
    <t>Impianti TMB (n.)</t>
  </si>
  <si>
    <t>Materie prime seconde prodotte</t>
  </si>
  <si>
    <t>2023</t>
  </si>
  <si>
    <t>2024</t>
  </si>
  <si>
    <t>2025</t>
  </si>
  <si>
    <t>Energia prodotta (GWh) totale</t>
  </si>
  <si>
    <t>Rifiuti in ingresso</t>
  </si>
  <si>
    <t>Impianto trattamento vetro Asti (ton)</t>
  </si>
  <si>
    <t>Impianto plastica Cavaglià: verso altri impianti di recupero (ton)</t>
  </si>
  <si>
    <t>Impianto plastica Cavaglià: verso impianti di riciclo plastica (ton)</t>
  </si>
  <si>
    <t>Robassomero (ton)</t>
  </si>
  <si>
    <t>Cavaglià CSS: scarti in uscita (ton)</t>
  </si>
  <si>
    <t>Rifiuti in uscita a recupero di materia e energia</t>
  </si>
  <si>
    <t>Totale (ton)</t>
  </si>
  <si>
    <t>na</t>
  </si>
  <si>
    <t>Dati al 31.12.2025</t>
  </si>
  <si>
    <t>Discariche (n.)*</t>
  </si>
  <si>
    <t>*dato rendicontato a partire dal 2025</t>
  </si>
  <si>
    <t>*dato rendicontato a partire dal 2024</t>
  </si>
  <si>
    <t>Impianti produzione biogas da biomassa (ton)*</t>
  </si>
  <si>
    <t>End of waste in uscita - Compost  (ton)*</t>
  </si>
  <si>
    <t>End of waste in uscita - Vetro PAF  (ton)*</t>
  </si>
  <si>
    <t>End of waste in uscita - Biometano  (ton)*</t>
  </si>
  <si>
    <t>Digestato o altri sottoprodotti in uscita (ton)*</t>
  </si>
  <si>
    <t>*A partire dal 2025 è stata modificata la metodologia di calcolo, includendo in questo KPI  anche le emissioni da gas fluorurati, il metano disperso in discarica, le emissioni da autoveicoli, le perdite di gas naturale dalle reti, le emissioni di CO2 equivalente da vasche di depurazione, oltre alle emissioni da combustione per la produzione elettrica.</t>
  </si>
  <si>
    <t>di cui a tempo indeterminato sotto i 30 anni*</t>
  </si>
  <si>
    <t>di cui a tempo indeterminato*</t>
  </si>
  <si>
    <t>Impianti sul territorio</t>
  </si>
  <si>
    <t>Torna all'indice</t>
  </si>
  <si>
    <t xml:space="preserve">          Torna all'indice</t>
  </si>
  <si>
    <t>**Dato rendicontato a partire dal 2025</t>
  </si>
  <si>
    <t>TEP risparmiate fotovoltaico*</t>
  </si>
  <si>
    <t>volumetria residua (m3)**</t>
  </si>
  <si>
    <t xml:space="preserve">*di cui 3 con volumetria esaurita _x000B_e 1 in coltivazione </t>
  </si>
  <si>
    <t>**dato rendicontato a partire dal 2024</t>
  </si>
  <si>
    <t>Score medio Ecovadis del territorio (media ponderata)*</t>
  </si>
  <si>
    <t>Copertura di ordinato affidato a fornitori con score Ecovadis (%)*</t>
  </si>
  <si>
    <t> 2.104</t>
  </si>
  <si>
    <t>capacità (ton/anno)</t>
  </si>
  <si>
    <t>capacità instantanea (ton)</t>
  </si>
  <si>
    <t>Piattaforma di trattamento rifiuti industriali (ton)</t>
  </si>
  <si>
    <t>Trattamento FORSU (ton)</t>
  </si>
  <si>
    <t xml:space="preserve">Bioessiccazione/CDR (ton) </t>
  </si>
  <si>
    <t>Discariche (ton)</t>
  </si>
  <si>
    <t>Impianto di produzione CSS Cavaglià (ton)</t>
  </si>
  <si>
    <t>Impianto plastica di Cavaglià (ton)</t>
  </si>
  <si>
    <t>Impianto rottame vetroso di Asti (ton)</t>
  </si>
  <si>
    <t>Imposte locali, canoni e concessioni*</t>
  </si>
  <si>
    <t>*A partire dal 2025, il dato relativo alle imposte include solo le imposte dirette e la TARI tra le imposte indirette.</t>
  </si>
  <si>
    <t>Valore generato (migliaia di euro)</t>
  </si>
  <si>
    <t>Totale rifiuti in ingresso (ton)</t>
  </si>
  <si>
    <t>Totale materie prime seconde prodotte (ton)*</t>
  </si>
  <si>
    <t>Emissioni evitate - CO2 (ton)</t>
  </si>
  <si>
    <t>Emissioni in atmosfera - CO2 (ton)*</t>
  </si>
  <si>
    <t>Emissioni in atmosfera - COT - (ton)</t>
  </si>
  <si>
    <t>Emissioni indirette in atmosfera  da consumi di energia elettrica - CO2 (ton)**</t>
  </si>
  <si>
    <t>Per l'edizione 2025, il racconto di snoda sul filo di tre parole chiave: Pianeta, Persone e Prosperità. I 3 ambiti, sono identificati dal World Economic Forum con il documento "Towards Common metrics and consistent Reporting of Sustainable Value Creation".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</si>
</sst>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000%"/>
    <numFmt numFmtId="169" formatCode="0.0000"/>
    <numFmt numFmtId="170" formatCode="00\'00\'\'"/>
    <numFmt numFmtId="171" formatCode="0.0%"/>
    <numFmt numFmtId="172" formatCode="#,##0.0"/>
    <numFmt numFmtId="173" formatCode="#,##0.000"/>
    <numFmt numFmtId="174" formatCode="_(* #,##0_);_(* \(#,##0\);_(* &quot;-&quot;??_);_(@_)"/>
    <numFmt numFmtId="175" formatCode="_-&quot;€&quot;\ * #,##0_-;\-&quot;€&quot;\ * #,##0_-;_-&quot;€&quot;\ * &quot;-&quot;_-;_-@_-"/>
    <numFmt numFmtId="176" formatCode="_-&quot;€&quot;\ * #,##0.00_-;\-&quot;€&quot;\ * #,##0.00_-;_-&quot;€&quot;\ * &quot;-&quot;??_-;_-@_-"/>
    <numFmt numFmtId="177" formatCode="_-* #,##0.00\ _€_-;\-* #,##0.00\ _€_-;_-* &quot;-&quot;??\ _€_-;_-@_-"/>
    <numFmt numFmtId="178" formatCode="_-[$€]\ * #,##0.00_-;\-[$€]\ * #,##0.00_-;_-[$€]\ * &quot;-&quot;??_-;_-@_-"/>
    <numFmt numFmtId="179" formatCode="&quot; &quot;#,##0.00&quot; &quot;;&quot;-&quot;#,##0.00&quot; &quot;;&quot; -&quot;00&quot; &quot;;&quot; &quot;@&quot; &quot;"/>
    <numFmt numFmtId="180" formatCode="_(* #,##0.0_);_(* \(#,##0.0\);_(* &quot;-&quot;??_);_(@_)"/>
  </numFmts>
  <fonts count="7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i/>
      <sz val="11"/>
      <name val="Calibri"/>
      <family val="2"/>
      <scheme val="minor"/>
    </font>
    <font>
      <sz val="11"/>
      <color theme="1"/>
      <name val="Calibri"/>
      <family val="2"/>
      <scheme val="minor"/>
    </font>
    <font>
      <sz val="11"/>
      <color rgb="FFFF0000"/>
      <name val="Calibri"/>
      <family val="2"/>
      <scheme val="minor"/>
    </font>
    <font>
      <sz val="25"/>
      <color rgb="FF41B9E6"/>
      <name val="Life Sans"/>
    </font>
    <font>
      <sz val="15"/>
      <color theme="2" tint="-0.89999084444715716"/>
      <name val="Life Sans"/>
    </font>
    <font>
      <u/>
      <sz val="11"/>
      <color theme="10"/>
      <name val="Calibri"/>
      <family val="2"/>
      <scheme val="minor"/>
    </font>
    <font>
      <u/>
      <sz val="11"/>
      <color theme="10"/>
      <name val="Life Sans"/>
    </font>
    <font>
      <b/>
      <sz val="16"/>
      <color rgb="FF41B9E6"/>
      <name val="Life Sans"/>
    </font>
    <font>
      <b/>
      <sz val="16"/>
      <color rgb="FF41B9E6"/>
      <name val="Segoe UI"/>
      <family val="2"/>
    </font>
    <font>
      <sz val="10"/>
      <color theme="1"/>
      <name val="Life Sans"/>
    </font>
    <font>
      <sz val="10"/>
      <color theme="1"/>
      <name val="Segoe UI"/>
      <family val="2"/>
    </font>
    <font>
      <sz val="14"/>
      <color rgb="FF41B9E6"/>
      <name val="Life Sans"/>
    </font>
    <font>
      <sz val="14"/>
      <color theme="1"/>
      <name val="Segoe UI"/>
      <family val="2"/>
    </font>
    <font>
      <sz val="15"/>
      <color theme="1"/>
      <name val="Life Sans"/>
    </font>
    <font>
      <u/>
      <sz val="14"/>
      <color theme="10"/>
      <name val="Life Sans"/>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i/>
      <sz val="11"/>
      <color rgb="FF7F7F7F"/>
      <name val="Calibri"/>
      <family val="2"/>
      <scheme val="minor"/>
    </font>
    <font>
      <sz val="11"/>
      <color theme="1"/>
      <name val="Calibri"/>
      <family val="2"/>
    </font>
    <font>
      <sz val="11"/>
      <color rgb="FF9C6500"/>
      <name val="Calibri"/>
      <family val="2"/>
      <scheme val="minor"/>
    </font>
    <font>
      <b/>
      <sz val="11"/>
      <color rgb="FFFA7D00"/>
      <name val="Calibri"/>
      <family val="2"/>
      <scheme val="minor"/>
    </font>
    <font>
      <sz val="10"/>
      <color theme="1"/>
      <name val="Arial"/>
      <family val="2"/>
    </font>
    <font>
      <sz val="10"/>
      <name val="Arial"/>
      <family val="2"/>
    </font>
    <font>
      <sz val="11"/>
      <color rgb="FF000000"/>
      <name val="Calibri"/>
      <family val="2"/>
    </font>
    <font>
      <b/>
      <sz val="18"/>
      <color theme="3"/>
      <name val="Calibri Light"/>
      <family val="2"/>
      <scheme val="major"/>
    </font>
    <font>
      <sz val="10"/>
      <color indexed="8"/>
      <name val="Arial"/>
      <family val="2"/>
    </font>
    <font>
      <sz val="11"/>
      <color indexed="8"/>
      <name val="Calibri"/>
      <family val="2"/>
    </font>
    <font>
      <sz val="8"/>
      <name val="Arial"/>
      <family val="2"/>
    </font>
    <font>
      <b/>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1"/>
      <color theme="1"/>
      <name val="Life Sans"/>
    </font>
    <font>
      <i/>
      <sz val="11"/>
      <color theme="1"/>
      <name val="Life Sans"/>
    </font>
    <font>
      <sz val="11"/>
      <name val="Life Sans"/>
    </font>
    <font>
      <sz val="10"/>
      <name val="Life Sans"/>
    </font>
    <font>
      <b/>
      <sz val="11"/>
      <color rgb="FF00B0F0"/>
      <name val="Life Sans"/>
    </font>
    <font>
      <b/>
      <sz val="11"/>
      <color rgb="FF009DE0"/>
      <name val="Life Sans"/>
    </font>
    <font>
      <b/>
      <sz val="11"/>
      <color theme="0"/>
      <name val="Life Sans"/>
    </font>
    <font>
      <i/>
      <sz val="11"/>
      <color rgb="FF00B0F0"/>
      <name val="Life Sans"/>
    </font>
    <font>
      <sz val="11"/>
      <color rgb="FFFF0000"/>
      <name val="Life Sans"/>
    </font>
    <font>
      <sz val="12"/>
      <color theme="1"/>
      <name val="Life Sans"/>
    </font>
    <font>
      <b/>
      <sz val="11"/>
      <color rgb="FFFF0000"/>
      <name val="Life Sans"/>
    </font>
    <font>
      <sz val="8"/>
      <name val="Calibri"/>
      <family val="2"/>
      <scheme val="minor"/>
    </font>
    <font>
      <i/>
      <sz val="9"/>
      <color theme="1"/>
      <name val="Life Sans"/>
    </font>
    <font>
      <i/>
      <sz val="9"/>
      <name val="Life Sans"/>
    </font>
  </fonts>
  <fills count="77">
    <fill>
      <patternFill patternType="none"/>
    </fill>
    <fill>
      <patternFill patternType="gray125"/>
    </fill>
    <fill>
      <patternFill patternType="solid">
        <fgColor rgb="FF00B0F0"/>
        <bgColor indexed="64"/>
      </patternFill>
    </fill>
    <fill>
      <patternFill patternType="solid">
        <fgColor rgb="FF00B0F0"/>
        <bgColor rgb="FF00B0F0"/>
      </patternFill>
    </fill>
    <fill>
      <patternFill patternType="solid">
        <fgColor theme="8" tint="0.79998168889431442"/>
        <bgColor indexed="64"/>
      </patternFill>
    </fill>
    <fill>
      <patternFill patternType="solid">
        <fgColor theme="0" tint="-0.14996795556505021"/>
        <bgColor indexed="64"/>
      </patternFill>
    </fill>
    <fill>
      <patternFill patternType="solid">
        <fgColor rgb="FF41B9E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85961485641044"/>
        <bgColor indexed="64"/>
      </patternFill>
    </fill>
    <fill>
      <patternFill patternType="solid">
        <fgColor theme="4" tint="0.79985961485641044"/>
        <bgColor indexed="64"/>
      </patternFill>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59974974822229687"/>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85961485641044"/>
        <bgColor indexed="64"/>
      </patternFill>
    </fill>
    <fill>
      <patternFill patternType="solid">
        <fgColor theme="5" tint="0.59974974822229687"/>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85961485641044"/>
        <bgColor indexed="64"/>
      </patternFill>
    </fill>
    <fill>
      <patternFill patternType="solid">
        <fgColor theme="6" tint="0.59974974822229687"/>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85961485641044"/>
        <bgColor indexed="64"/>
      </patternFill>
    </fill>
    <fill>
      <patternFill patternType="solid">
        <fgColor theme="7" tint="0.59974974822229687"/>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59974974822229687"/>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85961485641044"/>
        <bgColor indexed="64"/>
      </patternFill>
    </fill>
    <fill>
      <patternFill patternType="solid">
        <fgColor theme="9" tint="0.59974974822229687"/>
        <bgColor indexed="64"/>
      </patternFill>
    </fill>
    <fill>
      <patternFill patternType="solid">
        <fgColor theme="9" tint="0.39997558519241921"/>
        <bgColor indexed="64"/>
      </patternFill>
    </fill>
    <fill>
      <patternFill patternType="solid">
        <fgColor indexed="35"/>
        <bgColor indexed="64"/>
      </patternFill>
    </fill>
    <fill>
      <patternFill patternType="solid">
        <fgColor indexed="60"/>
        <bgColor indexed="64"/>
      </patternFill>
    </fill>
    <fill>
      <patternFill patternType="solid">
        <fgColor indexed="48"/>
        <bgColor indexed="64"/>
      </patternFill>
    </fill>
    <fill>
      <patternFill patternType="solid">
        <fgColor indexed="61"/>
        <bgColor indexed="64"/>
      </patternFill>
    </fill>
    <fill>
      <patternFill patternType="solid">
        <fgColor indexed="22"/>
        <bgColor indexed="64"/>
      </patternFill>
    </fill>
    <fill>
      <patternFill patternType="solid">
        <fgColor indexed="58"/>
        <bgColor indexed="64"/>
      </patternFill>
    </fill>
    <fill>
      <patternFill patternType="solid">
        <fgColor indexed="25"/>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57"/>
        <bgColor indexed="64"/>
      </patternFill>
    </fill>
    <fill>
      <patternFill patternType="solid">
        <fgColor indexed="11"/>
        <bgColor indexed="64"/>
      </patternFill>
    </fill>
    <fill>
      <patternFill patternType="solid">
        <fgColor indexed="50"/>
        <bgColor indexed="64"/>
      </patternFill>
    </fill>
    <fill>
      <patternFill patternType="solid">
        <fgColor indexed="18"/>
        <bgColor indexed="64"/>
      </patternFill>
    </fill>
    <fill>
      <patternFill patternType="solid">
        <fgColor indexed="55"/>
        <bgColor indexed="64"/>
      </patternFill>
    </fill>
    <fill>
      <patternFill patternType="solid">
        <fgColor indexed="41"/>
        <bgColor indexed="64"/>
      </patternFill>
    </fill>
    <fill>
      <patternFill patternType="solid">
        <fgColor indexed="54"/>
        <bgColor indexed="64"/>
      </patternFill>
    </fill>
    <fill>
      <patternFill patternType="solid">
        <fgColor indexed="53"/>
        <bgColor indexed="64"/>
      </patternFill>
    </fill>
    <fill>
      <patternFill patternType="solid">
        <fgColor indexed="26"/>
        <bgColor indexed="64"/>
      </patternFill>
    </fill>
    <fill>
      <patternFill patternType="solid">
        <fgColor indexed="47"/>
        <bgColor indexed="64"/>
      </patternFill>
    </fill>
    <fill>
      <patternFill patternType="solid">
        <fgColor indexed="51"/>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49"/>
        <bgColor indexed="64"/>
      </patternFill>
    </fill>
    <fill>
      <patternFill patternType="solid">
        <fgColor indexed="12"/>
        <bgColor indexed="64"/>
      </patternFill>
    </fill>
    <fill>
      <patternFill patternType="solid">
        <fgColor indexed="10"/>
        <bgColor indexed="64"/>
      </patternFill>
    </fill>
    <fill>
      <patternFill patternType="solid">
        <fgColor indexed="52"/>
        <bgColor indexed="64"/>
      </patternFill>
    </fill>
    <fill>
      <patternFill patternType="lightUp">
        <fgColor indexed="48"/>
        <bgColor indexed="41"/>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
      <patternFill patternType="solid">
        <fgColor theme="0"/>
        <bgColor rgb="FF00B0F0"/>
      </patternFill>
    </fill>
  </fills>
  <borders count="38">
    <border>
      <left/>
      <right/>
      <top/>
      <bottom/>
      <diagonal/>
    </border>
    <border>
      <left style="thin">
        <color rgb="FF00B0F0"/>
      </left>
      <right/>
      <top/>
      <bottom/>
      <diagonal/>
    </border>
    <border>
      <left/>
      <right style="thin">
        <color rgb="FF00B0F0"/>
      </right>
      <top/>
      <bottom/>
      <diagonal/>
    </border>
    <border>
      <left style="thin">
        <color theme="0"/>
      </left>
      <right style="thin">
        <color theme="0"/>
      </right>
      <top style="thin">
        <color theme="0"/>
      </top>
      <bottom style="thin">
        <color theme="0"/>
      </bottom>
      <diagonal/>
    </border>
    <border>
      <left/>
      <right/>
      <top/>
      <bottom style="thin">
        <color rgb="FF00B0F0"/>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style="thin">
        <color rgb="FF00B0F0"/>
      </top>
      <bottom/>
      <diagonal/>
    </border>
    <border>
      <left/>
      <right style="hair">
        <color theme="0" tint="-0.24994659260841701"/>
      </right>
      <top/>
      <bottom style="hair">
        <color theme="0" tint="-0.24994659260841701"/>
      </bottom>
      <diagonal/>
    </border>
    <border>
      <left/>
      <right style="thin">
        <color theme="0"/>
      </right>
      <top/>
      <bottom/>
      <diagonal/>
    </border>
    <border>
      <left style="hair">
        <color theme="0" tint="-0.24994659260841701"/>
      </left>
      <right style="medium">
        <color theme="0" tint="-0.34998626667073579"/>
      </right>
      <top style="hair">
        <color theme="0" tint="-0.24994659260841701"/>
      </top>
      <bottom style="hair">
        <color theme="0" tint="-0.24994659260841701"/>
      </bottom>
      <diagonal/>
    </border>
    <border>
      <left/>
      <right/>
      <top style="thin">
        <color rgb="FF41B9E6"/>
      </top>
      <bottom/>
      <diagonal/>
    </border>
    <border>
      <left/>
      <right/>
      <top/>
      <bottom style="thin">
        <color rgb="FF41B9E6"/>
      </bottom>
      <diagonal/>
    </border>
    <border>
      <left style="hair">
        <color theme="0" tint="-0.24994659260841701"/>
      </left>
      <right/>
      <top/>
      <bottom/>
      <diagonal/>
    </border>
    <border>
      <left/>
      <right style="hair">
        <color theme="0" tint="-0.24994659260841701"/>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ck">
        <color theme="4" tint="0.49967955565050204"/>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hair">
        <color theme="0" tint="-0.24994659260841701"/>
      </left>
      <right/>
      <top style="hair">
        <color theme="0" tint="-0.24994659260841701"/>
      </top>
      <bottom style="hair">
        <color theme="0" tint="-0.24994659260841701"/>
      </bottom>
      <diagonal/>
    </border>
    <border>
      <left style="thin">
        <color theme="0"/>
      </left>
      <right/>
      <top style="thin">
        <color theme="0"/>
      </top>
      <bottom style="thin">
        <color theme="0"/>
      </bottom>
      <diagonal/>
    </border>
  </borders>
  <cellStyleXfs count="33230">
    <xf numFmtId="0" fontId="0" fillId="0" borderId="0"/>
    <xf numFmtId="0" fontId="5" fillId="2" borderId="0" applyNumberFormat="0" applyFill="0" applyBorder="0">
      <alignment vertical="center"/>
    </xf>
    <xf numFmtId="0" fontId="1" fillId="3" borderId="3" applyNumberFormat="0">
      <alignment horizontal="center" vertical="center"/>
    </xf>
    <xf numFmtId="10" fontId="3" fillId="0" borderId="0">
      <alignment horizontal="left" vertical="center"/>
    </xf>
    <xf numFmtId="0" fontId="1" fillId="0" borderId="4" applyNumberFormat="0" applyFont="0" applyFill="0" applyAlignment="0" applyProtection="0">
      <alignment horizontal="left" vertical="center"/>
    </xf>
    <xf numFmtId="0" fontId="1" fillId="0" borderId="1" applyNumberFormat="0" applyFont="0" applyFill="0" applyAlignment="0" applyProtection="0">
      <alignment horizontal="left" vertical="center"/>
    </xf>
    <xf numFmtId="0" fontId="1" fillId="0" borderId="5" applyNumberFormat="0" applyFont="0" applyFill="0" applyAlignment="0" applyProtection="0">
      <alignment horizontal="left" vertical="center"/>
    </xf>
    <xf numFmtId="0" fontId="1" fillId="0" borderId="2" applyNumberFormat="0" applyFont="0" applyFill="0" applyAlignment="0" applyProtection="0">
      <alignment horizontal="left" vertical="center"/>
    </xf>
    <xf numFmtId="0" fontId="1" fillId="0" borderId="6" applyNumberFormat="0" applyFont="0" applyFill="0" applyAlignment="0" applyProtection="0">
      <alignment horizontal="left" vertical="center"/>
    </xf>
    <xf numFmtId="10" fontId="3" fillId="0" borderId="0" applyFont="0" applyFill="0" applyBorder="0" applyAlignment="0" applyProtection="0">
      <alignment horizontal="left" vertical="center"/>
    </xf>
    <xf numFmtId="9" fontId="4" fillId="0" borderId="7" applyFill="0" applyBorder="0" applyProtection="0">
      <alignment horizontal="right" vertical="center"/>
    </xf>
    <xf numFmtId="10" fontId="3" fillId="0" borderId="5" applyNumberFormat="0" applyFont="0" applyFill="0" applyAlignment="0" applyProtection="0">
      <alignment horizontal="left" vertical="center"/>
    </xf>
    <xf numFmtId="10" fontId="6" fillId="0" borderId="0" applyNumberFormat="0" applyFont="0" applyFill="0" applyBorder="0" applyProtection="0">
      <alignment horizontal="right" vertical="center"/>
    </xf>
    <xf numFmtId="168" fontId="3" fillId="0" borderId="0" applyFont="0" applyFill="0" applyBorder="0" applyAlignment="0" applyProtection="0">
      <alignment horizontal="left" vertical="center"/>
    </xf>
    <xf numFmtId="4" fontId="3" fillId="0" borderId="0" applyFont="0" applyFill="0" applyBorder="0" applyAlignment="0" applyProtection="0">
      <alignment horizontal="left" vertical="center"/>
    </xf>
    <xf numFmtId="3" fontId="4" fillId="0" borderId="0" applyFill="0" applyBorder="0" applyProtection="0">
      <alignment vertical="center"/>
    </xf>
    <xf numFmtId="49" fontId="4" fillId="0" borderId="0" applyBorder="0">
      <alignment horizontal="left" vertical="center" wrapText="1" readingOrder="1"/>
    </xf>
    <xf numFmtId="0" fontId="3" fillId="4" borderId="0" applyNumberFormat="0" applyFont="0" applyBorder="0" applyProtection="0">
      <alignment vertical="center"/>
    </xf>
    <xf numFmtId="0" fontId="3" fillId="5" borderId="0" applyFont="0" applyBorder="0" applyProtection="0">
      <alignment vertical="center"/>
    </xf>
    <xf numFmtId="0" fontId="3" fillId="0" borderId="5" applyNumberFormat="0" applyFont="0" applyFill="0" applyAlignment="0">
      <alignment horizontal="left" vertical="center"/>
      <protection locked="0"/>
    </xf>
    <xf numFmtId="169" fontId="3" fillId="0" borderId="0" applyFont="0" applyFill="0" applyBorder="0" applyAlignment="0" applyProtection="0">
      <alignment horizontal="left" vertical="center"/>
    </xf>
    <xf numFmtId="170" fontId="3" fillId="0" borderId="0" applyFont="0" applyFill="0" applyBorder="0" applyAlignment="0">
      <alignment horizontal="left" vertical="center"/>
    </xf>
    <xf numFmtId="3" fontId="3" fillId="0" borderId="0" applyFont="0" applyFill="0" applyBorder="0" applyProtection="0">
      <alignment vertical="center"/>
    </xf>
    <xf numFmtId="171" fontId="3" fillId="0" borderId="0" applyFont="0" applyFill="0" applyBorder="0" applyAlignment="0" applyProtection="0">
      <alignment horizontal="left" vertical="center"/>
    </xf>
    <xf numFmtId="10" fontId="3" fillId="0" borderId="0" applyNumberFormat="0" applyFont="0" applyFill="0" applyBorder="0" applyProtection="0">
      <alignment vertical="center"/>
    </xf>
    <xf numFmtId="0" fontId="4" fillId="0" borderId="0" applyNumberFormat="0" applyFont="0" applyFill="0" applyBorder="0">
      <alignment horizontal="center" vertical="center"/>
    </xf>
    <xf numFmtId="172" fontId="3" fillId="0" borderId="0" applyFont="0" applyFill="0" applyBorder="0" applyAlignment="0" applyProtection="0">
      <alignment horizontal="left" vertical="center"/>
    </xf>
    <xf numFmtId="173" fontId="3" fillId="0" borderId="0" applyFont="0" applyFill="0" applyBorder="0" applyAlignment="0" applyProtection="0">
      <alignment horizontal="left" vertical="center"/>
    </xf>
    <xf numFmtId="0" fontId="3" fillId="0" borderId="9" applyNumberFormat="0" applyFont="0" applyFill="0" applyAlignment="0">
      <alignment horizontal="left" vertical="center"/>
      <protection locked="0"/>
    </xf>
    <xf numFmtId="165" fontId="7" fillId="0" borderId="0" applyFont="0" applyFill="0" applyBorder="0" applyAlignment="0" applyProtection="0"/>
    <xf numFmtId="164"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10" fontId="1" fillId="0" borderId="0" applyNumberFormat="0" applyFill="0" applyBorder="0" applyAlignment="0" applyProtection="0">
      <alignment horizontal="left" vertical="center"/>
    </xf>
    <xf numFmtId="0" fontId="3" fillId="6" borderId="0" applyNumberFormat="0" applyFont="0" applyBorder="0" applyAlignment="0" applyProtection="0">
      <alignment horizontal="left" vertical="center"/>
    </xf>
    <xf numFmtId="0" fontId="11" fillId="0" borderId="0" applyNumberForma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0" fontId="34" fillId="0" borderId="0"/>
    <xf numFmtId="178"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7" fillId="0" borderId="0"/>
    <xf numFmtId="9" fontId="34"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11" fillId="0" borderId="0" applyNumberForma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9" fontId="35" fillId="0" borderId="0" applyFont="0" applyFill="0" applyBorder="0" applyAlignment="0" applyProtection="0"/>
    <xf numFmtId="0" fontId="35" fillId="0" borderId="0"/>
    <xf numFmtId="0" fontId="34" fillId="0" borderId="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9"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11" fillId="0" borderId="0" applyNumberForma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0" fillId="0" borderId="0"/>
    <xf numFmtId="43" fontId="30"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33" fillId="0" borderId="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3" fillId="0" borderId="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0" fontId="34" fillId="0" borderId="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176"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9" fontId="3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5" fillId="0" borderId="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9" fontId="35"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9" fontId="35"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36" fillId="0" borderId="0" applyNumberFormat="0" applyFill="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0" fontId="34" fillId="0" borderId="0"/>
    <xf numFmtId="0" fontId="37" fillId="41" borderId="24" applyNumberFormat="0" applyProtection="0">
      <alignment horizontal="right" vertical="center"/>
    </xf>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8" fillId="0" borderId="0" applyFont="0" applyFill="0" applyBorder="0" applyAlignment="0" applyProtection="0"/>
    <xf numFmtId="0" fontId="22" fillId="0" borderId="23" applyNumberFormat="0" applyFill="0" applyAlignment="0" applyProtection="0"/>
    <xf numFmtId="0" fontId="7" fillId="11"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7" fillId="41" borderId="24" applyNumberFormat="0" applyProtection="0">
      <alignment horizontal="right" vertical="center"/>
    </xf>
    <xf numFmtId="43" fontId="34" fillId="0" borderId="0" applyFont="0" applyFill="0" applyBorder="0" applyAlignment="0" applyProtection="0"/>
    <xf numFmtId="43" fontId="38"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7" fillId="16" borderId="17" applyNumberFormat="0" applyAlignment="0" applyProtection="0"/>
    <xf numFmtId="0" fontId="26" fillId="15" borderId="16" applyNumberFormat="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43" fontId="7" fillId="0" borderId="0" applyFont="0" applyFill="0" applyBorder="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0" fontId="34" fillId="0" borderId="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0" fontId="21" fillId="0" borderId="14" applyNumberFormat="0" applyFill="0" applyAlignment="0" applyProtection="0"/>
    <xf numFmtId="0" fontId="36" fillId="0" borderId="0" applyNumberFormat="0" applyFill="0" applyBorder="0" applyAlignment="0" applyProtection="0"/>
    <xf numFmtId="43" fontId="7" fillId="0" borderId="0" applyFont="0" applyFill="0" applyBorder="0" applyAlignment="0" applyProtection="0"/>
    <xf numFmtId="0" fontId="23" fillId="0" borderId="15" applyNumberFormat="0" applyFill="0" applyAlignment="0" applyProtection="0"/>
    <xf numFmtId="0" fontId="23" fillId="0" borderId="0" applyNumberFormat="0" applyFill="0" applyBorder="0" applyAlignment="0" applyProtection="0"/>
    <xf numFmtId="0" fontId="24" fillId="14" borderId="0" applyNumberFormat="0" applyBorder="0" applyAlignment="0" applyProtection="0"/>
    <xf numFmtId="0" fontId="25" fillId="13" borderId="0" applyNumberFormat="0" applyBorder="0" applyAlignment="0" applyProtection="0"/>
    <xf numFmtId="0" fontId="31" fillId="12" borderId="0" applyNumberFormat="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36" fillId="0" borderId="0" applyNumberFormat="0" applyFill="0" applyBorder="0" applyAlignment="0" applyProtection="0"/>
    <xf numFmtId="0" fontId="25" fillId="13" borderId="0" applyNumberFormat="0" applyBorder="0" applyAlignment="0" applyProtection="0"/>
    <xf numFmtId="0" fontId="31" fillId="12" borderId="0" applyNumberFormat="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0" fontId="7" fillId="11"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0" fontId="22" fillId="0" borderId="23" applyNumberFormat="0" applyFill="0" applyAlignment="0" applyProtection="0"/>
    <xf numFmtId="43" fontId="33" fillId="0" borderId="0" applyFont="0" applyFill="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43" fontId="7" fillId="0" borderId="0" applyFont="0" applyFill="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31" fillId="12" borderId="0" applyNumberFormat="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23" fillId="0" borderId="0" applyNumberFormat="0" applyFill="0" applyBorder="0" applyAlignment="0" applyProtection="0"/>
    <xf numFmtId="0" fontId="24" fillId="14" borderId="0" applyNumberFormat="0" applyBorder="0" applyAlignment="0" applyProtection="0"/>
    <xf numFmtId="0" fontId="25" fillId="13" borderId="0" applyNumberFormat="0" applyBorder="0" applyAlignment="0" applyProtection="0"/>
    <xf numFmtId="0" fontId="31" fillId="12" borderId="0" applyNumberFormat="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9" fillId="42" borderId="0"/>
    <xf numFmtId="0" fontId="45"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38" fillId="42" borderId="0" applyNumberFormat="0" applyBorder="0" applyAlignment="0" applyProtection="0"/>
    <xf numFmtId="0" fontId="38" fillId="52" borderId="0" applyNumberFormat="0" applyBorder="0" applyAlignment="0" applyProtection="0"/>
    <xf numFmtId="0" fontId="45" fillId="53" borderId="0" applyNumberFormat="0" applyBorder="0" applyAlignment="0" applyProtection="0"/>
    <xf numFmtId="0" fontId="45" fillId="54" borderId="0" applyNumberFormat="0" applyBorder="0" applyAlignment="0" applyProtection="0"/>
    <xf numFmtId="0" fontId="38" fillId="48" borderId="0" applyNumberFormat="0" applyBorder="0" applyAlignment="0" applyProtection="0"/>
    <xf numFmtId="0" fontId="38" fillId="55" borderId="0" applyNumberFormat="0" applyBorder="0" applyAlignment="0" applyProtection="0"/>
    <xf numFmtId="0" fontId="45" fillId="49" borderId="0" applyNumberFormat="0" applyBorder="0" applyAlignment="0" applyProtection="0"/>
    <xf numFmtId="0" fontId="45" fillId="46"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45" fillId="46" borderId="0" applyNumberFormat="0" applyBorder="0" applyAlignment="0" applyProtection="0"/>
    <xf numFmtId="0" fontId="45" fillId="58"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45" fillId="61" borderId="0" applyNumberFormat="0" applyBorder="0" applyAlignment="0" applyProtection="0"/>
    <xf numFmtId="0" fontId="46" fillId="59" borderId="0" applyNumberFormat="0" applyBorder="0" applyAlignment="0" applyProtection="0"/>
    <xf numFmtId="0" fontId="47" fillId="41" borderId="25" applyNumberFormat="0" applyAlignment="0" applyProtection="0"/>
    <xf numFmtId="0" fontId="48" fillId="54" borderId="26" applyNumberFormat="0" applyAlignment="0" applyProtection="0"/>
    <xf numFmtId="0" fontId="49" fillId="62" borderId="0" applyNumberFormat="0" applyBorder="0" applyAlignment="0" applyProtection="0"/>
    <xf numFmtId="0" fontId="49" fillId="63" borderId="0" applyNumberFormat="0" applyBorder="0" applyAlignment="0" applyProtection="0"/>
    <xf numFmtId="0" fontId="49" fillId="64" borderId="0" applyNumberFormat="0" applyBorder="0" applyAlignment="0" applyProtection="0"/>
    <xf numFmtId="0" fontId="38" fillId="52" borderId="0" applyNumberFormat="0" applyBorder="0" applyAlignment="0" applyProtection="0"/>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0" fontId="53" fillId="60" borderId="25" applyNumberFormat="0" applyAlignment="0" applyProtection="0"/>
    <xf numFmtId="0" fontId="54" fillId="0" borderId="30" applyNumberFormat="0" applyFill="0" applyAlignment="0" applyProtection="0"/>
    <xf numFmtId="0" fontId="54" fillId="60" borderId="0" applyNumberFormat="0" applyBorder="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39" fillId="73" borderId="33" applyNumberFormat="0">
      <protection locked="0"/>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56" fillId="0" borderId="0" applyNumberFormat="0" applyFill="0" applyBorder="0" applyAlignment="0" applyProtection="0"/>
    <xf numFmtId="0" fontId="49" fillId="0" borderId="35" applyNumberFormat="0" applyFill="0" applyAlignment="0" applyProtection="0"/>
    <xf numFmtId="0" fontId="57" fillId="0" borderId="0" applyNumberFormat="0" applyFill="0" applyBorder="0" applyAlignment="0" applyProtection="0"/>
    <xf numFmtId="0" fontId="34" fillId="0" borderId="0"/>
    <xf numFmtId="41" fontId="34" fillId="0" borderId="0" applyFont="0" applyFill="0" applyBorder="0" applyAlignment="0" applyProtection="0"/>
    <xf numFmtId="0" fontId="34" fillId="0" borderId="0"/>
    <xf numFmtId="0" fontId="34" fillId="0" borderId="0"/>
    <xf numFmtId="43" fontId="7" fillId="0" borderId="0" applyFont="0" applyFill="0" applyBorder="0" applyAlignment="0" applyProtection="0"/>
    <xf numFmtId="0" fontId="22" fillId="0" borderId="23" applyNumberFormat="0" applyFill="0" applyAlignment="0" applyProtection="0"/>
    <xf numFmtId="0" fontId="7" fillId="11"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7" fillId="41" borderId="24" applyNumberFormat="0" applyProtection="0">
      <alignment horizontal="right" vertical="center"/>
    </xf>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36" fillId="0" borderId="0" applyNumberFormat="0" applyFill="0" applyBorder="0" applyAlignment="0" applyProtection="0"/>
    <xf numFmtId="9" fontId="7" fillId="0" borderId="0" applyFont="0" applyFill="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9"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0" fontId="39" fillId="65" borderId="25" applyNumberFormat="0" applyProtection="0">
      <alignment horizontal="left" vertical="center" indent="1"/>
    </xf>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58" fillId="65" borderId="25" applyNumberFormat="0" applyProtection="0">
      <alignment vertical="center"/>
    </xf>
    <xf numFmtId="43" fontId="33" fillId="0" borderId="0" applyFont="0" applyFill="0" applyBorder="0" applyAlignment="0" applyProtection="0"/>
    <xf numFmtId="0" fontId="39" fillId="71" borderId="25" applyNumberFormat="0" applyProtection="0">
      <alignment horizontal="left" vertical="center" indent="1"/>
    </xf>
    <xf numFmtId="43" fontId="33" fillId="0" borderId="0" applyFont="0" applyFill="0" applyBorder="0" applyAlignment="0" applyProtection="0"/>
    <xf numFmtId="0" fontId="53" fillId="60" borderId="25" applyNumberFormat="0" applyAlignment="0" applyProtection="0"/>
    <xf numFmtId="176" fontId="33" fillId="0" borderId="0" applyFont="0" applyFill="0" applyBorder="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0" fontId="26" fillId="15" borderId="16" applyNumberFormat="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2" fillId="0" borderId="23" applyNumberFormat="0" applyFill="0" applyAlignment="0" applyProtection="0"/>
    <xf numFmtId="0" fontId="21" fillId="0" borderId="14" applyNumberFormat="0" applyFill="0" applyAlignment="0" applyProtection="0"/>
    <xf numFmtId="0" fontId="36" fillId="0" borderId="0" applyNumberFormat="0" applyFill="0" applyBorder="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3" fillId="40" borderId="0" applyNumberFormat="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34" fillId="0" borderId="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6" fillId="15" borderId="16" applyNumberFormat="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1" fillId="0" borderId="14" applyNumberFormat="0" applyFill="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 fillId="0" borderId="21" applyNumberFormat="0" applyFill="0" applyAlignment="0" applyProtection="0"/>
    <xf numFmtId="0" fontId="3" fillId="19"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3" fillId="22" borderId="0" applyNumberFormat="0" applyBorder="0" applyAlignment="0" applyProtection="0"/>
    <xf numFmtId="0" fontId="7" fillId="24" borderId="0" applyNumberFormat="0" applyBorder="0" applyAlignment="0" applyProtection="0"/>
    <xf numFmtId="0" fontId="3" fillId="26" borderId="0" applyNumberFormat="0" applyBorder="0" applyAlignment="0" applyProtection="0"/>
    <xf numFmtId="0" fontId="7" fillId="28"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4" borderId="0" applyNumberFormat="0" applyBorder="0" applyAlignment="0" applyProtection="0"/>
    <xf numFmtId="0" fontId="7" fillId="10" borderId="0" applyNumberFormat="0" applyBorder="0" applyAlignment="0" applyProtection="0"/>
    <xf numFmtId="0" fontId="7" fillId="35" borderId="0" applyNumberFormat="0" applyBorder="0" applyAlignment="0" applyProtection="0"/>
    <xf numFmtId="0" fontId="3"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7" fillId="0" borderId="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0" fontId="7" fillId="0" borderId="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9"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1" fontId="33" fillId="0" borderId="0" applyFont="0" applyFill="0" applyBorder="0" applyAlignment="0" applyProtection="0"/>
    <xf numFmtId="0" fontId="37" fillId="41" borderId="24" applyNumberFormat="0" applyProtection="0">
      <alignment horizontal="right" vertical="center"/>
    </xf>
    <xf numFmtId="43" fontId="7" fillId="0" borderId="0" applyFont="0" applyFill="0" applyBorder="0" applyAlignment="0" applyProtection="0"/>
    <xf numFmtId="0" fontId="47" fillId="41" borderId="25" applyNumberFormat="0" applyAlignment="0" applyProtection="0"/>
    <xf numFmtId="43" fontId="7" fillId="0" borderId="0" applyFont="0" applyFill="0" applyBorder="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175" fontId="33" fillId="0" borderId="0" applyFont="0" applyFill="0" applyBorder="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0" fontId="53" fillId="60" borderId="25" applyNumberFormat="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39" fillId="53" borderId="25" applyNumberFormat="0" applyProtection="0">
      <alignment horizontal="right" vertical="center"/>
    </xf>
    <xf numFmtId="0" fontId="39" fillId="58" borderId="25" applyNumberFormat="0" applyProtection="0">
      <alignment horizontal="right" vertical="center"/>
    </xf>
    <xf numFmtId="0" fontId="39" fillId="61" borderId="25" applyNumberFormat="0" applyProtection="0">
      <alignment horizontal="right" vertical="center"/>
    </xf>
    <xf numFmtId="43" fontId="7" fillId="0" borderId="0" applyFont="0" applyFill="0" applyBorder="0" applyAlignment="0" applyProtection="0"/>
    <xf numFmtId="0" fontId="39" fillId="67" borderId="25" applyNumberFormat="0" applyProtection="0">
      <alignment horizontal="right" vertical="center"/>
    </xf>
    <xf numFmtId="0" fontId="39" fillId="66" borderId="25" applyNumberFormat="0" applyProtection="0">
      <alignment horizontal="left" vertical="center" indent="1"/>
    </xf>
    <xf numFmtId="0" fontId="39" fillId="66" borderId="25" applyNumberFormat="0" applyProtection="0">
      <alignment horizontal="left" vertical="center" indent="1"/>
    </xf>
    <xf numFmtId="0" fontId="58" fillId="73" borderId="25" applyNumberFormat="0" applyProtection="0">
      <alignment horizontal="right" vertical="center"/>
    </xf>
    <xf numFmtId="0" fontId="39" fillId="65" borderId="25" applyNumberFormat="0" applyProtection="0">
      <alignment horizontal="left" vertical="center" indent="1"/>
    </xf>
    <xf numFmtId="0" fontId="39" fillId="0" borderId="25" applyNumberFormat="0" applyProtection="0">
      <alignment horizontal="right" vertical="center"/>
    </xf>
    <xf numFmtId="0" fontId="39" fillId="65" borderId="25" applyNumberFormat="0" applyProtection="0">
      <alignment vertical="center"/>
    </xf>
    <xf numFmtId="0" fontId="41" fillId="59" borderId="31" applyNumberFormat="0" applyProtection="0">
      <alignment horizontal="left" vertical="top" indent="1"/>
    </xf>
    <xf numFmtId="0" fontId="39" fillId="59" borderId="25" applyNumberFormat="0" applyFont="0" applyAlignment="0" applyProtection="0"/>
    <xf numFmtId="0" fontId="44" fillId="73" borderId="25" applyNumberFormat="0" applyProtection="0">
      <alignment horizontal="right" vertical="center"/>
    </xf>
    <xf numFmtId="0" fontId="41" fillId="45" borderId="31" applyNumberFormat="0" applyProtection="0">
      <alignment horizontal="left" vertical="center" indent="1"/>
    </xf>
    <xf numFmtId="0" fontId="43" fillId="74" borderId="32" applyNumberFormat="0" applyProtection="0">
      <alignment horizontal="left" vertical="center" indent="1"/>
    </xf>
    <xf numFmtId="0" fontId="58" fillId="59" borderId="22" applyNumberFormat="0" applyProtection="0">
      <alignment vertical="center"/>
    </xf>
    <xf numFmtId="0" fontId="37" fillId="41" borderId="24" applyNumberFormat="0" applyProtection="0">
      <alignment horizontal="right" vertical="center"/>
    </xf>
    <xf numFmtId="0" fontId="39" fillId="68" borderId="32" applyNumberFormat="0" applyProtection="0">
      <alignment horizontal="right" vertical="center"/>
    </xf>
    <xf numFmtId="0" fontId="41" fillId="59" borderId="31" applyNumberFormat="0" applyProtection="0">
      <alignment vertical="center"/>
    </xf>
    <xf numFmtId="0" fontId="40" fillId="57" borderId="34" applyBorder="0"/>
    <xf numFmtId="0" fontId="39" fillId="50" borderId="25" applyNumberFormat="0" applyProtection="0">
      <alignment horizontal="right" vertical="center"/>
    </xf>
    <xf numFmtId="0" fontId="39" fillId="56" borderId="31" applyNumberFormat="0" applyProtection="0">
      <alignment horizontal="left" vertical="top" indent="1"/>
    </xf>
    <xf numFmtId="0" fontId="39" fillId="56" borderId="25" applyNumberFormat="0" applyProtection="0">
      <alignment horizontal="left" vertical="center" indent="1"/>
    </xf>
    <xf numFmtId="0" fontId="39" fillId="72" borderId="31" applyNumberFormat="0" applyProtection="0">
      <alignment horizontal="left" vertical="top" indent="1"/>
    </xf>
    <xf numFmtId="0" fontId="42" fillId="65" borderId="31" applyNumberFormat="0" applyProtection="0">
      <alignment horizontal="left" vertical="top" indent="1"/>
    </xf>
    <xf numFmtId="0" fontId="39" fillId="72" borderId="25" applyNumberFormat="0" applyProtection="0">
      <alignment horizontal="left" vertical="center" indent="1"/>
    </xf>
    <xf numFmtId="0" fontId="39" fillId="49" borderId="31" applyNumberFormat="0" applyProtection="0">
      <alignment horizontal="left" vertical="top" indent="1"/>
    </xf>
    <xf numFmtId="0" fontId="39" fillId="71" borderId="25" applyNumberFormat="0" applyProtection="0">
      <alignment horizontal="left" vertical="center" indent="1"/>
    </xf>
    <xf numFmtId="0" fontId="58" fillId="65" borderId="25" applyNumberFormat="0" applyProtection="0">
      <alignment vertical="center"/>
    </xf>
    <xf numFmtId="0" fontId="39" fillId="57" borderId="31" applyNumberFormat="0" applyProtection="0">
      <alignment horizontal="left" vertical="top" indent="1"/>
    </xf>
    <xf numFmtId="0" fontId="39" fillId="45" borderId="25" applyNumberFormat="0" applyProtection="0">
      <alignment horizontal="left" vertical="center" indent="1"/>
    </xf>
    <xf numFmtId="0" fontId="39" fillId="49" borderId="32" applyNumberFormat="0" applyProtection="0">
      <alignment horizontal="left" vertical="center" indent="1"/>
    </xf>
    <xf numFmtId="0" fontId="55" fillId="41" borderId="24" applyNumberFormat="0" applyAlignment="0" applyProtection="0"/>
    <xf numFmtId="0" fontId="39" fillId="56" borderId="32" applyNumberFormat="0" applyProtection="0">
      <alignment horizontal="left" vertical="center" indent="1"/>
    </xf>
    <xf numFmtId="0" fontId="39" fillId="49" borderId="25" applyNumberFormat="0" applyProtection="0">
      <alignment horizontal="right" vertical="center"/>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70" borderId="32" applyNumberFormat="0" applyProtection="0">
      <alignment horizontal="left" vertical="center" indent="1"/>
    </xf>
    <xf numFmtId="0" fontId="39" fillId="52" borderId="25" applyNumberFormat="0" applyProtection="0">
      <alignment horizontal="right" vertical="center"/>
    </xf>
    <xf numFmtId="0" fontId="47" fillId="41" borderId="25" applyNumberFormat="0" applyAlignment="0" applyProtection="0"/>
    <xf numFmtId="0" fontId="39" fillId="69" borderId="25" applyNumberFormat="0" applyProtection="0">
      <alignment horizontal="right" vertical="center"/>
    </xf>
    <xf numFmtId="0" fontId="53" fillId="60" borderId="25" applyNumberFormat="0" applyAlignment="0" applyProtection="0"/>
    <xf numFmtId="0" fontId="39" fillId="51" borderId="25" applyNumberFormat="0" applyProtection="0">
      <alignment horizontal="right" vertical="center"/>
    </xf>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47" fillId="41" borderId="25" applyNumberFormat="0" applyAlignment="0" applyProtection="0"/>
    <xf numFmtId="0" fontId="39" fillId="75" borderId="22"/>
    <xf numFmtId="0" fontId="41" fillId="49" borderId="31" applyNumberFormat="0" applyProtection="0">
      <alignment horizontal="left" vertical="top" indent="1"/>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34" fillId="0" borderId="0" applyFont="0" applyFill="0" applyBorder="0" applyAlignment="0" applyProtection="0"/>
    <xf numFmtId="43" fontId="34" fillId="0" borderId="0" applyFont="0" applyFill="0" applyBorder="0" applyAlignment="0" applyProtection="0"/>
    <xf numFmtId="0" fontId="37" fillId="41" borderId="24" applyNumberFormat="0" applyProtection="0">
      <alignment horizontal="right" vertical="center"/>
    </xf>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2" fillId="0" borderId="23" applyNumberFormat="0" applyFill="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31"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3" fillId="0" borderId="0" applyNumberFormat="0" applyFill="0" applyBorder="0" applyAlignment="0" applyProtection="0"/>
    <xf numFmtId="0" fontId="23" fillId="0" borderId="15" applyNumberFormat="0" applyFill="0" applyAlignment="0" applyProtection="0"/>
    <xf numFmtId="0" fontId="21" fillId="0" borderId="14" applyNumberFormat="0" applyFill="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28" fillId="0" borderId="18" applyNumberFormat="0" applyFill="0" applyAlignment="0" applyProtection="0"/>
    <xf numFmtId="0" fontId="1" fillId="17" borderId="19" applyNumberFormat="0" applyAlignment="0" applyProtection="0"/>
    <xf numFmtId="0" fontId="8" fillId="0" borderId="0" applyNumberFormat="0" applyFill="0" applyBorder="0" applyAlignment="0" applyProtection="0"/>
    <xf numFmtId="0" fontId="7" fillId="18" borderId="20" applyNumberFormat="0" applyFont="0" applyAlignment="0" applyProtection="0"/>
    <xf numFmtId="0" fontId="2" fillId="0" borderId="21" applyNumberFormat="0" applyFill="0" applyAlignment="0" applyProtection="0"/>
    <xf numFmtId="0" fontId="3" fillId="19"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34" fillId="0" borderId="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9"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22" fillId="0" borderId="23" applyNumberFormat="0" applyFill="0" applyAlignment="0" applyProtection="0"/>
    <xf numFmtId="176" fontId="33" fillId="0" borderId="0" applyFont="0" applyFill="0" applyBorder="0" applyAlignment="0" applyProtection="0"/>
    <xf numFmtId="0" fontId="7" fillId="39" borderId="0" applyNumberFormat="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0" fontId="7" fillId="32" borderId="0" applyNumberFormat="0" applyBorder="0" applyAlignment="0" applyProtection="0"/>
    <xf numFmtId="43" fontId="33" fillId="0" borderId="0" applyFont="0" applyFill="0" applyBorder="0" applyAlignment="0" applyProtection="0"/>
    <xf numFmtId="0" fontId="7" fillId="20" borderId="0" applyNumberFormat="0" applyBorder="0" applyAlignment="0" applyProtection="0"/>
    <xf numFmtId="43" fontId="33" fillId="0" borderId="0" applyFont="0" applyFill="0" applyBorder="0" applyAlignment="0" applyProtection="0"/>
    <xf numFmtId="0" fontId="7" fillId="28" borderId="0" applyNumberFormat="0" applyBorder="0" applyAlignment="0" applyProtection="0"/>
    <xf numFmtId="0" fontId="7" fillId="24" borderId="0" applyNumberFormat="0" applyBorder="0" applyAlignment="0" applyProtection="0"/>
    <xf numFmtId="176" fontId="33" fillId="0" borderId="0" applyFont="0" applyFill="0" applyBorder="0" applyAlignment="0" applyProtection="0"/>
    <xf numFmtId="43" fontId="33" fillId="0" borderId="0" applyFont="0" applyFill="0" applyBorder="0" applyAlignment="0" applyProtection="0"/>
    <xf numFmtId="0" fontId="7" fillId="35" borderId="0" applyNumberFormat="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176" fontId="33"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2" fillId="0" borderId="23" applyNumberFormat="0" applyFill="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0" fontId="22" fillId="0" borderId="23" applyNumberFormat="0" applyFill="0" applyAlignment="0" applyProtection="0"/>
    <xf numFmtId="43" fontId="34" fillId="0" borderId="0" applyFont="0" applyFill="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3" fillId="34" borderId="0" applyNumberFormat="0" applyBorder="0" applyAlignment="0" applyProtection="0"/>
    <xf numFmtId="0" fontId="22" fillId="0" borderId="23" applyNumberFormat="0" applyFill="0" applyAlignment="0" applyProtection="0"/>
    <xf numFmtId="0" fontId="3" fillId="30" borderId="0" applyNumberFormat="0" applyBorder="0" applyAlignment="0" applyProtection="0"/>
    <xf numFmtId="175" fontId="33" fillId="0" borderId="0" applyFont="0" applyFill="0" applyBorder="0" applyAlignment="0" applyProtection="0"/>
    <xf numFmtId="0" fontId="27" fillId="16" borderId="17" applyNumberFormat="0" applyAlignment="0" applyProtection="0"/>
    <xf numFmtId="43" fontId="34" fillId="0" borderId="0" applyFont="0" applyFill="0" applyBorder="0" applyAlignment="0" applyProtection="0"/>
    <xf numFmtId="0" fontId="7" fillId="28" borderId="0" applyNumberFormat="0" applyBorder="0" applyAlignment="0" applyProtection="0"/>
    <xf numFmtId="43" fontId="33" fillId="0" borderId="0" applyFont="0" applyFill="0" applyBorder="0" applyAlignment="0" applyProtection="0"/>
    <xf numFmtId="0" fontId="22" fillId="0" borderId="23" applyNumberFormat="0" applyFill="0" applyAlignment="0" applyProtection="0"/>
    <xf numFmtId="0" fontId="7" fillId="31" borderId="0" applyNumberFormat="0" applyBorder="0" applyAlignment="0" applyProtection="0"/>
    <xf numFmtId="0" fontId="32" fillId="16" borderId="16" applyNumberFormat="0" applyAlignment="0" applyProtection="0"/>
    <xf numFmtId="0" fontId="3" fillId="29" borderId="0" applyNumberFormat="0" applyBorder="0" applyAlignment="0" applyProtection="0"/>
    <xf numFmtId="0" fontId="22" fillId="0" borderId="23" applyNumberFormat="0" applyFill="0" applyAlignment="0" applyProtection="0"/>
    <xf numFmtId="176" fontId="33" fillId="0" borderId="0" applyFont="0" applyFill="0" applyBorder="0" applyAlignment="0" applyProtection="0"/>
    <xf numFmtId="0" fontId="3" fillId="26" borderId="0" applyNumberFormat="0" applyBorder="0" applyAlignment="0" applyProtection="0"/>
    <xf numFmtId="41" fontId="33" fillId="0" borderId="0" applyFont="0" applyFill="0" applyBorder="0" applyAlignment="0" applyProtection="0"/>
    <xf numFmtId="0" fontId="7" fillId="10" borderId="0" applyNumberFormat="0" applyBorder="0" applyAlignment="0" applyProtection="0"/>
    <xf numFmtId="0" fontId="22" fillId="0" borderId="23" applyNumberFormat="0" applyFill="0" applyAlignment="0" applyProtection="0"/>
    <xf numFmtId="43" fontId="7" fillId="0" borderId="0" applyFont="0" applyFill="0" applyBorder="0" applyAlignment="0" applyProtection="0"/>
    <xf numFmtId="0" fontId="28" fillId="0" borderId="18"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6" fillId="15" borderId="16" applyNumberFormat="0" applyAlignment="0" applyProtection="0"/>
    <xf numFmtId="0" fontId="7" fillId="35" borderId="0" applyNumberFormat="0" applyBorder="0" applyAlignment="0" applyProtection="0"/>
    <xf numFmtId="0" fontId="22" fillId="0" borderId="23" applyNumberFormat="0" applyFill="0" applyAlignment="0" applyProtection="0"/>
    <xf numFmtId="43" fontId="38" fillId="0" borderId="0" applyFont="0" applyFill="0" applyBorder="0" applyAlignment="0" applyProtection="0"/>
    <xf numFmtId="0" fontId="1" fillId="17" borderId="19" applyNumberFormat="0" applyAlignment="0" applyProtection="0"/>
    <xf numFmtId="0" fontId="3" fillId="36" borderId="0" applyNumberFormat="0" applyBorder="0" applyAlignment="0" applyProtection="0"/>
    <xf numFmtId="0" fontId="31" fillId="12" borderId="0" applyNumberFormat="0" applyBorder="0" applyAlignment="0" applyProtection="0"/>
    <xf numFmtId="43" fontId="7" fillId="0" borderId="0" applyFont="0" applyFill="0" applyBorder="0" applyAlignment="0" applyProtection="0"/>
    <xf numFmtId="0" fontId="8" fillId="0" borderId="0" applyNumberFormat="0" applyFill="0" applyBorder="0" applyAlignment="0" applyProtection="0"/>
    <xf numFmtId="0" fontId="22" fillId="0" borderId="23" applyNumberFormat="0" applyFill="0" applyAlignment="0" applyProtection="0"/>
    <xf numFmtId="43" fontId="33" fillId="0" borderId="0" applyFont="0" applyFill="0" applyBorder="0" applyAlignment="0" applyProtection="0"/>
    <xf numFmtId="0" fontId="7" fillId="11" borderId="0" applyNumberFormat="0" applyBorder="0" applyAlignment="0" applyProtection="0"/>
    <xf numFmtId="0" fontId="22" fillId="0" borderId="23" applyNumberFormat="0" applyFill="0" applyAlignment="0" applyProtection="0"/>
    <xf numFmtId="0" fontId="3" fillId="40" borderId="0" applyNumberFormat="0" applyBorder="0" applyAlignment="0" applyProtection="0"/>
    <xf numFmtId="0" fontId="23" fillId="0" borderId="15" applyNumberFormat="0" applyFill="0" applyAlignment="0" applyProtection="0"/>
    <xf numFmtId="43" fontId="38" fillId="0" borderId="0" applyFont="0" applyFill="0" applyBorder="0" applyAlignment="0" applyProtection="0"/>
    <xf numFmtId="0" fontId="3"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25" fillId="13" borderId="0" applyNumberFormat="0" applyBorder="0" applyAlignment="0" applyProtection="0"/>
    <xf numFmtId="0" fontId="3" fillId="37" borderId="0" applyNumberFormat="0" applyBorder="0" applyAlignment="0" applyProtection="0"/>
    <xf numFmtId="0" fontId="7" fillId="32" borderId="0" applyNumberFormat="0" applyBorder="0" applyAlignment="0" applyProtection="0"/>
    <xf numFmtId="43" fontId="34" fillId="0" borderId="0" applyFont="0" applyFill="0" applyBorder="0" applyAlignment="0" applyProtection="0"/>
    <xf numFmtId="0" fontId="7" fillId="18" borderId="20" applyNumberFormat="0" applyFont="0" applyAlignment="0" applyProtection="0"/>
    <xf numFmtId="0" fontId="3" fillId="25" borderId="0" applyNumberFormat="0" applyBorder="0" applyAlignment="0" applyProtection="0"/>
    <xf numFmtId="0" fontId="24" fillId="14" borderId="0" applyNumberFormat="0" applyBorder="0" applyAlignment="0" applyProtection="0"/>
    <xf numFmtId="0" fontId="7" fillId="38" borderId="0" applyNumberFormat="0" applyBorder="0" applyAlignment="0" applyProtection="0"/>
    <xf numFmtId="0" fontId="3" fillId="33" borderId="0" applyNumberFormat="0" applyBorder="0" applyAlignment="0" applyProtection="0"/>
    <xf numFmtId="43" fontId="34" fillId="0" borderId="0" applyFont="0" applyFill="0" applyBorder="0" applyAlignment="0" applyProtection="0"/>
    <xf numFmtId="0" fontId="29" fillId="0" borderId="0" applyNumberFormat="0" applyFill="0" applyBorder="0" applyAlignment="0" applyProtection="0"/>
    <xf numFmtId="0" fontId="23" fillId="0" borderId="0" applyNumberFormat="0" applyFill="0" applyBorder="0" applyAlignment="0" applyProtection="0"/>
    <xf numFmtId="0" fontId="7" fillId="3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21" applyNumberFormat="0" applyFill="0" applyAlignment="0" applyProtection="0"/>
    <xf numFmtId="0" fontId="3" fillId="22"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21" fillId="0" borderId="14" applyNumberFormat="0" applyFill="0" applyAlignment="0" applyProtection="0"/>
    <xf numFmtId="175" fontId="33" fillId="0" borderId="0" applyFont="0" applyFill="0" applyBorder="0" applyAlignment="0" applyProtection="0"/>
    <xf numFmtId="0" fontId="3" fillId="21" borderId="0" applyNumberFormat="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37" fillId="41" borderId="24" applyNumberFormat="0" applyProtection="0">
      <alignment horizontal="right" vertical="center"/>
    </xf>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0" fontId="39" fillId="65" borderId="25" applyNumberFormat="0" applyProtection="0">
      <alignment horizontal="left" vertical="center" indent="1"/>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0" fontId="37" fillId="41" borderId="24" applyNumberFormat="0" applyProtection="0">
      <alignment horizontal="right" vertical="center"/>
    </xf>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53" fillId="60" borderId="25" applyNumberFormat="0" applyAlignment="0" applyProtection="0"/>
    <xf numFmtId="0" fontId="39" fillId="53" borderId="25" applyNumberFormat="0" applyProtection="0">
      <alignment horizontal="right" vertical="center"/>
    </xf>
    <xf numFmtId="0" fontId="39" fillId="58" borderId="25" applyNumberFormat="0" applyProtection="0">
      <alignment horizontal="right" vertical="center"/>
    </xf>
    <xf numFmtId="0" fontId="39" fillId="61" borderId="25" applyNumberFormat="0" applyProtection="0">
      <alignment horizontal="right" vertical="center"/>
    </xf>
    <xf numFmtId="0" fontId="39" fillId="67" borderId="25" applyNumberFormat="0" applyProtection="0">
      <alignment horizontal="right" vertical="center"/>
    </xf>
    <xf numFmtId="0" fontId="39" fillId="66" borderId="25" applyNumberFormat="0" applyProtection="0">
      <alignment horizontal="left" vertical="center" indent="1"/>
    </xf>
    <xf numFmtId="0" fontId="39" fillId="66" borderId="25" applyNumberFormat="0" applyProtection="0">
      <alignment horizontal="left" vertical="center" indent="1"/>
    </xf>
    <xf numFmtId="0" fontId="58" fillId="73" borderId="25" applyNumberFormat="0" applyProtection="0">
      <alignment horizontal="right" vertical="center"/>
    </xf>
    <xf numFmtId="0" fontId="39" fillId="65" borderId="25" applyNumberFormat="0" applyProtection="0">
      <alignment horizontal="left" vertical="center" indent="1"/>
    </xf>
    <xf numFmtId="0" fontId="39" fillId="0" borderId="25" applyNumberFormat="0" applyProtection="0">
      <alignment horizontal="right" vertical="center"/>
    </xf>
    <xf numFmtId="0" fontId="39" fillId="65" borderId="25" applyNumberFormat="0" applyProtection="0">
      <alignment vertical="center"/>
    </xf>
    <xf numFmtId="0" fontId="41" fillId="59" borderId="31" applyNumberFormat="0" applyProtection="0">
      <alignment horizontal="left" vertical="top" indent="1"/>
    </xf>
    <xf numFmtId="0" fontId="39" fillId="59" borderId="25" applyNumberFormat="0" applyFont="0" applyAlignment="0" applyProtection="0"/>
    <xf numFmtId="0" fontId="44" fillId="73" borderId="25" applyNumberFormat="0" applyProtection="0">
      <alignment horizontal="right" vertical="center"/>
    </xf>
    <xf numFmtId="0" fontId="41" fillId="45" borderId="31" applyNumberFormat="0" applyProtection="0">
      <alignment horizontal="left" vertical="center" indent="1"/>
    </xf>
    <xf numFmtId="0" fontId="43" fillId="74" borderId="32" applyNumberFormat="0" applyProtection="0">
      <alignment horizontal="left" vertical="center" indent="1"/>
    </xf>
    <xf numFmtId="0" fontId="58" fillId="59" borderId="22" applyNumberFormat="0" applyProtection="0">
      <alignment vertical="center"/>
    </xf>
    <xf numFmtId="0" fontId="37" fillId="41" borderId="24" applyNumberFormat="0" applyProtection="0">
      <alignment horizontal="right" vertical="center"/>
    </xf>
    <xf numFmtId="0" fontId="39" fillId="68" borderId="32" applyNumberFormat="0" applyProtection="0">
      <alignment horizontal="right" vertical="center"/>
    </xf>
    <xf numFmtId="0" fontId="41" fillId="59" borderId="31" applyNumberFormat="0" applyProtection="0">
      <alignment vertical="center"/>
    </xf>
    <xf numFmtId="0" fontId="40" fillId="57" borderId="34" applyBorder="0"/>
    <xf numFmtId="0" fontId="39" fillId="50" borderId="25" applyNumberFormat="0" applyProtection="0">
      <alignment horizontal="right" vertical="center"/>
    </xf>
    <xf numFmtId="0" fontId="39" fillId="56" borderId="31" applyNumberFormat="0" applyProtection="0">
      <alignment horizontal="left" vertical="top" indent="1"/>
    </xf>
    <xf numFmtId="0" fontId="39" fillId="56" borderId="25" applyNumberFormat="0" applyProtection="0">
      <alignment horizontal="left" vertical="center" indent="1"/>
    </xf>
    <xf numFmtId="0" fontId="39" fillId="72" borderId="31" applyNumberFormat="0" applyProtection="0">
      <alignment horizontal="left" vertical="top" indent="1"/>
    </xf>
    <xf numFmtId="0" fontId="42" fillId="65" borderId="31" applyNumberFormat="0" applyProtection="0">
      <alignment horizontal="left" vertical="top" indent="1"/>
    </xf>
    <xf numFmtId="0" fontId="39" fillId="72" borderId="25" applyNumberFormat="0" applyProtection="0">
      <alignment horizontal="left" vertical="center" indent="1"/>
    </xf>
    <xf numFmtId="0" fontId="39" fillId="49" borderId="31" applyNumberFormat="0" applyProtection="0">
      <alignment horizontal="left" vertical="top" indent="1"/>
    </xf>
    <xf numFmtId="0" fontId="39" fillId="71" borderId="25" applyNumberFormat="0" applyProtection="0">
      <alignment horizontal="left" vertical="center" indent="1"/>
    </xf>
    <xf numFmtId="0" fontId="58" fillId="65" borderId="25" applyNumberFormat="0" applyProtection="0">
      <alignment vertical="center"/>
    </xf>
    <xf numFmtId="0" fontId="39" fillId="57" borderId="31" applyNumberFormat="0" applyProtection="0">
      <alignment horizontal="left" vertical="top" indent="1"/>
    </xf>
    <xf numFmtId="0" fontId="39" fillId="45" borderId="25" applyNumberFormat="0" applyProtection="0">
      <alignment horizontal="left" vertical="center" indent="1"/>
    </xf>
    <xf numFmtId="0" fontId="39" fillId="49" borderId="32" applyNumberFormat="0" applyProtection="0">
      <alignment horizontal="left" vertical="center" indent="1"/>
    </xf>
    <xf numFmtId="0" fontId="55" fillId="41" borderId="24" applyNumberFormat="0" applyAlignment="0" applyProtection="0"/>
    <xf numFmtId="0" fontId="39" fillId="56" borderId="32" applyNumberFormat="0" applyProtection="0">
      <alignment horizontal="left" vertical="center" indent="1"/>
    </xf>
    <xf numFmtId="0" fontId="39" fillId="49" borderId="25" applyNumberFormat="0" applyProtection="0">
      <alignment horizontal="right" vertical="center"/>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70" borderId="32" applyNumberFormat="0" applyProtection="0">
      <alignment horizontal="left" vertical="center" indent="1"/>
    </xf>
    <xf numFmtId="0" fontId="39" fillId="52" borderId="25" applyNumberFormat="0" applyProtection="0">
      <alignment horizontal="right" vertical="center"/>
    </xf>
    <xf numFmtId="0" fontId="47" fillId="41" borderId="25" applyNumberFormat="0" applyAlignment="0" applyProtection="0"/>
    <xf numFmtId="0" fontId="39" fillId="69" borderId="25" applyNumberFormat="0" applyProtection="0">
      <alignment horizontal="right" vertical="center"/>
    </xf>
    <xf numFmtId="0" fontId="53" fillId="60" borderId="25" applyNumberFormat="0" applyAlignment="0" applyProtection="0"/>
    <xf numFmtId="0" fontId="39" fillId="51" borderId="25" applyNumberFormat="0" applyProtection="0">
      <alignment horizontal="right" vertical="center"/>
    </xf>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47" fillId="41" borderId="25" applyNumberFormat="0" applyAlignment="0" applyProtection="0"/>
    <xf numFmtId="0" fontId="39" fillId="75" borderId="22"/>
    <xf numFmtId="0" fontId="41" fillId="49" borderId="31" applyNumberFormat="0" applyProtection="0">
      <alignment horizontal="left" vertical="top" indent="1"/>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176" fontId="33" fillId="0" borderId="0" applyFont="0" applyFill="0" applyBorder="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9"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0" fontId="7" fillId="28" borderId="0" applyNumberFormat="0" applyBorder="0" applyAlignment="0" applyProtection="0"/>
    <xf numFmtId="43" fontId="33" fillId="0" borderId="0" applyFont="0" applyFill="0" applyBorder="0" applyAlignment="0" applyProtection="0"/>
    <xf numFmtId="41" fontId="33" fillId="0" borderId="0" applyFont="0" applyFill="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9"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34"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7" fillId="41" borderId="24" applyNumberFormat="0" applyProtection="0">
      <alignment horizontal="right" vertical="center"/>
    </xf>
    <xf numFmtId="0" fontId="22" fillId="0" borderId="23" applyNumberFormat="0" applyFill="0" applyAlignment="0" applyProtection="0"/>
    <xf numFmtId="0" fontId="22" fillId="0" borderId="23" applyNumberFormat="0" applyFill="0" applyAlignment="0" applyProtection="0"/>
    <xf numFmtId="0" fontId="37" fillId="41" borderId="24" applyNumberFormat="0" applyProtection="0">
      <alignment horizontal="right" vertical="center"/>
    </xf>
    <xf numFmtId="0" fontId="22" fillId="0" borderId="23" applyNumberFormat="0" applyFill="0" applyAlignment="0" applyProtection="0"/>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39" fillId="65" borderId="25" applyNumberFormat="0" applyProtection="0">
      <alignment horizontal="left" vertical="center" indent="1"/>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37" fillId="41" borderId="24" applyNumberFormat="0" applyProtection="0">
      <alignment horizontal="right" vertical="center"/>
    </xf>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53" fillId="60" borderId="25" applyNumberFormat="0" applyAlignment="0" applyProtection="0"/>
    <xf numFmtId="0" fontId="39" fillId="53" borderId="25" applyNumberFormat="0" applyProtection="0">
      <alignment horizontal="right" vertical="center"/>
    </xf>
    <xf numFmtId="0" fontId="39" fillId="58" borderId="25" applyNumberFormat="0" applyProtection="0">
      <alignment horizontal="right" vertical="center"/>
    </xf>
    <xf numFmtId="0" fontId="39" fillId="61" borderId="25" applyNumberFormat="0" applyProtection="0">
      <alignment horizontal="right" vertical="center"/>
    </xf>
    <xf numFmtId="0" fontId="39" fillId="67" borderId="25" applyNumberFormat="0" applyProtection="0">
      <alignment horizontal="right" vertical="center"/>
    </xf>
    <xf numFmtId="0" fontId="39" fillId="66" borderId="25" applyNumberFormat="0" applyProtection="0">
      <alignment horizontal="left" vertical="center" indent="1"/>
    </xf>
    <xf numFmtId="0" fontId="39" fillId="66" borderId="25" applyNumberFormat="0" applyProtection="0">
      <alignment horizontal="left" vertical="center" indent="1"/>
    </xf>
    <xf numFmtId="0" fontId="58" fillId="73" borderId="25" applyNumberFormat="0" applyProtection="0">
      <alignment horizontal="right" vertical="center"/>
    </xf>
    <xf numFmtId="0" fontId="39" fillId="65" borderId="25" applyNumberFormat="0" applyProtection="0">
      <alignment horizontal="left" vertical="center" indent="1"/>
    </xf>
    <xf numFmtId="0" fontId="39" fillId="0" borderId="25" applyNumberFormat="0" applyProtection="0">
      <alignment horizontal="right" vertical="center"/>
    </xf>
    <xf numFmtId="0" fontId="39" fillId="65" borderId="25" applyNumberFormat="0" applyProtection="0">
      <alignment vertical="center"/>
    </xf>
    <xf numFmtId="0" fontId="41" fillId="59" borderId="31" applyNumberFormat="0" applyProtection="0">
      <alignment horizontal="left" vertical="top" indent="1"/>
    </xf>
    <xf numFmtId="0" fontId="39" fillId="59" borderId="25" applyNumberFormat="0" applyFont="0" applyAlignment="0" applyProtection="0"/>
    <xf numFmtId="0" fontId="44" fillId="73" borderId="25" applyNumberFormat="0" applyProtection="0">
      <alignment horizontal="right" vertical="center"/>
    </xf>
    <xf numFmtId="0" fontId="41" fillId="45" borderId="31" applyNumberFormat="0" applyProtection="0">
      <alignment horizontal="left" vertical="center" indent="1"/>
    </xf>
    <xf numFmtId="0" fontId="43" fillId="74" borderId="32" applyNumberFormat="0" applyProtection="0">
      <alignment horizontal="left" vertical="center" indent="1"/>
    </xf>
    <xf numFmtId="0" fontId="58" fillId="59" borderId="22" applyNumberFormat="0" applyProtection="0">
      <alignment vertical="center"/>
    </xf>
    <xf numFmtId="0" fontId="37" fillId="41" borderId="24" applyNumberFormat="0" applyProtection="0">
      <alignment horizontal="right" vertical="center"/>
    </xf>
    <xf numFmtId="0" fontId="39" fillId="68" borderId="32" applyNumberFormat="0" applyProtection="0">
      <alignment horizontal="right" vertical="center"/>
    </xf>
    <xf numFmtId="0" fontId="41" fillId="59" borderId="31" applyNumberFormat="0" applyProtection="0">
      <alignment vertical="center"/>
    </xf>
    <xf numFmtId="0" fontId="40" fillId="57" borderId="34" applyBorder="0"/>
    <xf numFmtId="0" fontId="39" fillId="50" borderId="25" applyNumberFormat="0" applyProtection="0">
      <alignment horizontal="right" vertical="center"/>
    </xf>
    <xf numFmtId="0" fontId="39" fillId="56" borderId="31" applyNumberFormat="0" applyProtection="0">
      <alignment horizontal="left" vertical="top" indent="1"/>
    </xf>
    <xf numFmtId="0" fontId="39" fillId="56" borderId="25" applyNumberFormat="0" applyProtection="0">
      <alignment horizontal="left" vertical="center" indent="1"/>
    </xf>
    <xf numFmtId="0" fontId="39" fillId="72" borderId="31" applyNumberFormat="0" applyProtection="0">
      <alignment horizontal="left" vertical="top" indent="1"/>
    </xf>
    <xf numFmtId="0" fontId="42" fillId="65" borderId="31" applyNumberFormat="0" applyProtection="0">
      <alignment horizontal="left" vertical="top" indent="1"/>
    </xf>
    <xf numFmtId="0" fontId="39" fillId="72" borderId="25" applyNumberFormat="0" applyProtection="0">
      <alignment horizontal="left" vertical="center" indent="1"/>
    </xf>
    <xf numFmtId="0" fontId="39" fillId="49" borderId="31" applyNumberFormat="0" applyProtection="0">
      <alignment horizontal="left" vertical="top" indent="1"/>
    </xf>
    <xf numFmtId="0" fontId="39" fillId="71" borderId="25" applyNumberFormat="0" applyProtection="0">
      <alignment horizontal="left" vertical="center" indent="1"/>
    </xf>
    <xf numFmtId="0" fontId="58" fillId="65" borderId="25" applyNumberFormat="0" applyProtection="0">
      <alignment vertical="center"/>
    </xf>
    <xf numFmtId="0" fontId="39" fillId="57" borderId="31" applyNumberFormat="0" applyProtection="0">
      <alignment horizontal="left" vertical="top" indent="1"/>
    </xf>
    <xf numFmtId="0" fontId="39" fillId="45" borderId="25" applyNumberFormat="0" applyProtection="0">
      <alignment horizontal="left" vertical="center" indent="1"/>
    </xf>
    <xf numFmtId="0" fontId="39" fillId="49" borderId="32" applyNumberFormat="0" applyProtection="0">
      <alignment horizontal="left" vertical="center" indent="1"/>
    </xf>
    <xf numFmtId="0" fontId="55" fillId="41" borderId="24" applyNumberFormat="0" applyAlignment="0" applyProtection="0"/>
    <xf numFmtId="0" fontId="39" fillId="56" borderId="32" applyNumberFormat="0" applyProtection="0">
      <alignment horizontal="left" vertical="center" indent="1"/>
    </xf>
    <xf numFmtId="0" fontId="39" fillId="49" borderId="25" applyNumberFormat="0" applyProtection="0">
      <alignment horizontal="right" vertical="center"/>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70" borderId="32" applyNumberFormat="0" applyProtection="0">
      <alignment horizontal="left" vertical="center" indent="1"/>
    </xf>
    <xf numFmtId="0" fontId="39" fillId="52" borderId="25" applyNumberFormat="0" applyProtection="0">
      <alignment horizontal="right" vertical="center"/>
    </xf>
    <xf numFmtId="0" fontId="47" fillId="41" borderId="25" applyNumberFormat="0" applyAlignment="0" applyProtection="0"/>
    <xf numFmtId="0" fontId="39" fillId="69" borderId="25" applyNumberFormat="0" applyProtection="0">
      <alignment horizontal="right" vertical="center"/>
    </xf>
    <xf numFmtId="0" fontId="53" fillId="60" borderId="25" applyNumberFormat="0" applyAlignment="0" applyProtection="0"/>
    <xf numFmtId="0" fontId="39" fillId="51" borderId="25" applyNumberFormat="0" applyProtection="0">
      <alignment horizontal="right" vertical="center"/>
    </xf>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47" fillId="41" borderId="25" applyNumberFormat="0" applyAlignment="0" applyProtection="0"/>
    <xf numFmtId="0" fontId="39" fillId="75" borderId="22"/>
    <xf numFmtId="0" fontId="41" fillId="49" borderId="31" applyNumberFormat="0" applyProtection="0">
      <alignment horizontal="left" vertical="top" indent="1"/>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37" fillId="41" borderId="24" applyNumberFormat="0" applyProtection="0">
      <alignment horizontal="right" vertical="center"/>
    </xf>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0" fontId="39" fillId="65" borderId="25" applyNumberFormat="0" applyProtection="0">
      <alignment horizontal="left" vertical="center" indent="1"/>
    </xf>
    <xf numFmtId="176" fontId="33" fillId="0" borderId="0" applyFont="0" applyFill="0" applyBorder="0" applyAlignment="0" applyProtection="0"/>
    <xf numFmtId="43" fontId="33" fillId="0" borderId="0" applyFont="0" applyFill="0" applyBorder="0" applyAlignment="0" applyProtection="0"/>
    <xf numFmtId="0" fontId="37" fillId="41" borderId="24" applyNumberFormat="0" applyProtection="0">
      <alignment horizontal="right" vertical="center"/>
    </xf>
    <xf numFmtId="176" fontId="33" fillId="0" borderId="0" applyFont="0" applyFill="0" applyBorder="0" applyAlignment="0" applyProtection="0"/>
    <xf numFmtId="0" fontId="58" fillId="65" borderId="25" applyNumberFormat="0" applyProtection="0">
      <alignment vertical="center"/>
    </xf>
    <xf numFmtId="43" fontId="33" fillId="0" borderId="0" applyFont="0" applyFill="0" applyBorder="0" applyAlignment="0" applyProtection="0"/>
    <xf numFmtId="0" fontId="39" fillId="71" borderId="25" applyNumberFormat="0" applyProtection="0">
      <alignment horizontal="left" vertical="center" indent="1"/>
    </xf>
    <xf numFmtId="43" fontId="33" fillId="0" borderId="0" applyFont="0" applyFill="0" applyBorder="0" applyAlignment="0" applyProtection="0"/>
    <xf numFmtId="0" fontId="53" fillId="60" borderId="25" applyNumberFormat="0" applyAlignment="0" applyProtection="0"/>
    <xf numFmtId="176" fontId="33" fillId="0" borderId="0" applyFont="0" applyFill="0" applyBorder="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23" applyNumberFormat="0" applyFill="0" applyAlignment="0" applyProtection="0"/>
    <xf numFmtId="41" fontId="33" fillId="0" borderId="0" applyFont="0" applyFill="0" applyBorder="0" applyAlignment="0" applyProtection="0"/>
    <xf numFmtId="0" fontId="37" fillId="41" borderId="24" applyNumberFormat="0" applyProtection="0">
      <alignment horizontal="right" vertical="center"/>
    </xf>
    <xf numFmtId="43" fontId="7" fillId="0" borderId="0" applyFont="0" applyFill="0" applyBorder="0" applyAlignment="0" applyProtection="0"/>
    <xf numFmtId="0" fontId="47" fillId="41" borderId="25" applyNumberFormat="0" applyAlignment="0" applyProtection="0"/>
    <xf numFmtId="43" fontId="7" fillId="0" borderId="0" applyFont="0" applyFill="0" applyBorder="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175" fontId="33" fillId="0" borderId="0" applyFont="0" applyFill="0" applyBorder="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0" fontId="53" fillId="60" borderId="25" applyNumberFormat="0" applyAlignment="0" applyProtection="0"/>
    <xf numFmtId="176" fontId="33"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7" fillId="20" borderId="0" applyNumberFormat="0" applyBorder="0" applyAlignment="0" applyProtection="0"/>
    <xf numFmtId="0" fontId="39" fillId="53" borderId="25" applyNumberFormat="0" applyProtection="0">
      <alignment horizontal="right" vertical="center"/>
    </xf>
    <xf numFmtId="0" fontId="39" fillId="58" borderId="25" applyNumberFormat="0" applyProtection="0">
      <alignment horizontal="right" vertical="center"/>
    </xf>
    <xf numFmtId="0" fontId="39" fillId="61" borderId="25" applyNumberFormat="0" applyProtection="0">
      <alignment horizontal="right" vertical="center"/>
    </xf>
    <xf numFmtId="43" fontId="7" fillId="0" borderId="0" applyFont="0" applyFill="0" applyBorder="0" applyAlignment="0" applyProtection="0"/>
    <xf numFmtId="0" fontId="39" fillId="67" borderId="25" applyNumberFormat="0" applyProtection="0">
      <alignment horizontal="right" vertical="center"/>
    </xf>
    <xf numFmtId="0" fontId="39" fillId="66" borderId="25" applyNumberFormat="0" applyProtection="0">
      <alignment horizontal="left" vertical="center" indent="1"/>
    </xf>
    <xf numFmtId="0" fontId="39" fillId="66" borderId="25" applyNumberFormat="0" applyProtection="0">
      <alignment horizontal="left" vertical="center" indent="1"/>
    </xf>
    <xf numFmtId="0" fontId="7" fillId="35" borderId="0" applyNumberFormat="0" applyBorder="0" applyAlignment="0" applyProtection="0"/>
    <xf numFmtId="0" fontId="58" fillId="73" borderId="25" applyNumberFormat="0" applyProtection="0">
      <alignment horizontal="right" vertical="center"/>
    </xf>
    <xf numFmtId="0" fontId="39" fillId="65" borderId="25" applyNumberFormat="0" applyProtection="0">
      <alignment horizontal="left" vertical="center" indent="1"/>
    </xf>
    <xf numFmtId="0" fontId="39" fillId="0" borderId="25" applyNumberFormat="0" applyProtection="0">
      <alignment horizontal="right" vertical="center"/>
    </xf>
    <xf numFmtId="0" fontId="39" fillId="65" borderId="25" applyNumberFormat="0" applyProtection="0">
      <alignment vertical="center"/>
    </xf>
    <xf numFmtId="0" fontId="41" fillId="59" borderId="31" applyNumberFormat="0" applyProtection="0">
      <alignment horizontal="left" vertical="top" indent="1"/>
    </xf>
    <xf numFmtId="0" fontId="39" fillId="59" borderId="25" applyNumberFormat="0" applyFont="0" applyAlignment="0" applyProtection="0"/>
    <xf numFmtId="0" fontId="44" fillId="73" borderId="25" applyNumberFormat="0" applyProtection="0">
      <alignment horizontal="right" vertical="center"/>
    </xf>
    <xf numFmtId="0" fontId="41" fillId="45" borderId="31" applyNumberFormat="0" applyProtection="0">
      <alignment horizontal="left" vertical="center" indent="1"/>
    </xf>
    <xf numFmtId="0" fontId="43" fillId="74" borderId="32" applyNumberFormat="0" applyProtection="0">
      <alignment horizontal="left" vertical="center" indent="1"/>
    </xf>
    <xf numFmtId="0" fontId="58" fillId="59" borderId="22" applyNumberFormat="0" applyProtection="0">
      <alignment vertical="center"/>
    </xf>
    <xf numFmtId="0" fontId="37" fillId="41" borderId="24" applyNumberFormat="0" applyProtection="0">
      <alignment horizontal="right" vertical="center"/>
    </xf>
    <xf numFmtId="0" fontId="39" fillId="68" borderId="32" applyNumberFormat="0" applyProtection="0">
      <alignment horizontal="right" vertical="center"/>
    </xf>
    <xf numFmtId="0" fontId="41" fillId="59" borderId="31" applyNumberFormat="0" applyProtection="0">
      <alignment vertical="center"/>
    </xf>
    <xf numFmtId="0" fontId="40" fillId="57" borderId="34" applyBorder="0"/>
    <xf numFmtId="0" fontId="39" fillId="50" borderId="25" applyNumberFormat="0" applyProtection="0">
      <alignment horizontal="right" vertical="center"/>
    </xf>
    <xf numFmtId="0" fontId="39" fillId="56" borderId="31" applyNumberFormat="0" applyProtection="0">
      <alignment horizontal="left" vertical="top" indent="1"/>
    </xf>
    <xf numFmtId="0" fontId="39" fillId="56" borderId="25" applyNumberFormat="0" applyProtection="0">
      <alignment horizontal="left" vertical="center" indent="1"/>
    </xf>
    <xf numFmtId="0" fontId="39" fillId="72" borderId="31" applyNumberFormat="0" applyProtection="0">
      <alignment horizontal="left" vertical="top" indent="1"/>
    </xf>
    <xf numFmtId="0" fontId="42" fillId="65" borderId="31" applyNumberFormat="0" applyProtection="0">
      <alignment horizontal="left" vertical="top" indent="1"/>
    </xf>
    <xf numFmtId="0" fontId="39" fillId="72" borderId="25" applyNumberFormat="0" applyProtection="0">
      <alignment horizontal="left" vertical="center" indent="1"/>
    </xf>
    <xf numFmtId="0" fontId="39" fillId="49" borderId="31" applyNumberFormat="0" applyProtection="0">
      <alignment horizontal="left" vertical="top" indent="1"/>
    </xf>
    <xf numFmtId="0" fontId="39" fillId="71" borderId="25" applyNumberFormat="0" applyProtection="0">
      <alignment horizontal="left" vertical="center" indent="1"/>
    </xf>
    <xf numFmtId="0" fontId="58" fillId="65" borderId="25" applyNumberFormat="0" applyProtection="0">
      <alignment vertical="center"/>
    </xf>
    <xf numFmtId="0" fontId="39" fillId="57" borderId="31" applyNumberFormat="0" applyProtection="0">
      <alignment horizontal="left" vertical="top" indent="1"/>
    </xf>
    <xf numFmtId="0" fontId="39" fillId="45" borderId="25" applyNumberFormat="0" applyProtection="0">
      <alignment horizontal="left" vertical="center" indent="1"/>
    </xf>
    <xf numFmtId="0" fontId="39" fillId="49" borderId="32" applyNumberFormat="0" applyProtection="0">
      <alignment horizontal="left" vertical="center" indent="1"/>
    </xf>
    <xf numFmtId="0" fontId="55" fillId="41" borderId="24" applyNumberFormat="0" applyAlignment="0" applyProtection="0"/>
    <xf numFmtId="0" fontId="39" fillId="56" borderId="32" applyNumberFormat="0" applyProtection="0">
      <alignment horizontal="left" vertical="center" indent="1"/>
    </xf>
    <xf numFmtId="0" fontId="39" fillId="49" borderId="25" applyNumberFormat="0" applyProtection="0">
      <alignment horizontal="right" vertical="center"/>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70" borderId="32" applyNumberFormat="0" applyProtection="0">
      <alignment horizontal="left" vertical="center" indent="1"/>
    </xf>
    <xf numFmtId="0" fontId="39" fillId="52" borderId="25" applyNumberFormat="0" applyProtection="0">
      <alignment horizontal="right" vertical="center"/>
    </xf>
    <xf numFmtId="0" fontId="47" fillId="41" borderId="25" applyNumberFormat="0" applyAlignment="0" applyProtection="0"/>
    <xf numFmtId="0" fontId="39" fillId="69" borderId="25" applyNumberFormat="0" applyProtection="0">
      <alignment horizontal="right" vertical="center"/>
    </xf>
    <xf numFmtId="0" fontId="53" fillId="60" borderId="25" applyNumberFormat="0" applyAlignment="0" applyProtection="0"/>
    <xf numFmtId="0" fontId="39" fillId="51" borderId="25" applyNumberFormat="0" applyProtection="0">
      <alignment horizontal="right" vertical="center"/>
    </xf>
    <xf numFmtId="0" fontId="22" fillId="0" borderId="23" applyNumberFormat="0" applyFill="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44" fillId="73" borderId="25" applyNumberFormat="0" applyProtection="0">
      <alignment horizontal="right" vertical="center"/>
    </xf>
    <xf numFmtId="0" fontId="49" fillId="0" borderId="35" applyNumberFormat="0" applyFill="0" applyAlignment="0" applyProtection="0"/>
    <xf numFmtId="0" fontId="7" fillId="39" borderId="0" applyNumberFormat="0" applyBorder="0" applyAlignment="0" applyProtection="0"/>
    <xf numFmtId="0" fontId="47" fillId="41" borderId="25" applyNumberFormat="0" applyAlignment="0" applyProtection="0"/>
    <xf numFmtId="0" fontId="7" fillId="23" borderId="0" applyNumberFormat="0" applyBorder="0" applyAlignment="0" applyProtection="0"/>
    <xf numFmtId="0" fontId="39" fillId="75" borderId="22"/>
    <xf numFmtId="0" fontId="41" fillId="49" borderId="31" applyNumberFormat="0" applyProtection="0">
      <alignment horizontal="left" vertical="top" indent="1"/>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44" fillId="73" borderId="25" applyNumberFormat="0" applyProtection="0">
      <alignment horizontal="right" vertical="center"/>
    </xf>
    <xf numFmtId="0" fontId="49" fillId="0" borderId="35" applyNumberFormat="0" applyFill="0" applyAlignment="0" applyProtection="0"/>
    <xf numFmtId="0" fontId="37" fillId="41" borderId="24" applyNumberFormat="0" applyProtection="0">
      <alignment horizontal="righ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39" fillId="65" borderId="25" applyNumberFormat="0" applyProtection="0">
      <alignment horizontal="left" vertical="center" indent="1"/>
    </xf>
    <xf numFmtId="0" fontId="7" fillId="32" borderId="0" applyNumberFormat="0" applyBorder="0" applyAlignment="0" applyProtection="0"/>
    <xf numFmtId="0" fontId="37" fillId="41" borderId="24" applyNumberFormat="0" applyProtection="0">
      <alignment horizontal="right" vertical="center"/>
    </xf>
    <xf numFmtId="0" fontId="58" fillId="65" borderId="25" applyNumberFormat="0" applyProtection="0">
      <alignment vertical="center"/>
    </xf>
    <xf numFmtId="0" fontId="7" fillId="28" borderId="0" applyNumberFormat="0" applyBorder="0" applyAlignment="0" applyProtection="0"/>
    <xf numFmtId="0" fontId="39" fillId="71" borderId="25" applyNumberFormat="0" applyProtection="0">
      <alignment horizontal="left" vertical="center" indent="1"/>
    </xf>
    <xf numFmtId="0" fontId="7" fillId="24" borderId="0" applyNumberFormat="0" applyBorder="0" applyAlignment="0" applyProtection="0"/>
    <xf numFmtId="0" fontId="53" fillId="60" borderId="25" applyNumberFormat="0" applyAlignment="0" applyProtection="0"/>
    <xf numFmtId="0" fontId="7" fillId="11" borderId="0" applyNumberFormat="0" applyBorder="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43" fontId="7" fillId="0" borderId="0" applyFont="0" applyFill="0" applyBorder="0" applyAlignment="0" applyProtection="0"/>
    <xf numFmtId="0" fontId="22" fillId="0" borderId="23" applyNumberFormat="0" applyFill="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0" fontId="7" fillId="24" borderId="0" applyNumberFormat="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0" fontId="37" fillId="41" borderId="24" applyNumberFormat="0" applyProtection="0">
      <alignment horizontal="right" vertical="center"/>
    </xf>
    <xf numFmtId="43" fontId="7" fillId="0" borderId="0" applyFont="0" applyFill="0" applyBorder="0" applyAlignment="0" applyProtection="0"/>
    <xf numFmtId="0" fontId="47" fillId="41" borderId="25" applyNumberFormat="0" applyAlignment="0" applyProtection="0"/>
    <xf numFmtId="43" fontId="7" fillId="0" borderId="0" applyFont="0" applyFill="0" applyBorder="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175" fontId="33" fillId="0" borderId="0" applyFont="0" applyFill="0" applyBorder="0" applyAlignment="0" applyProtection="0"/>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49" fillId="0" borderId="35"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37" fillId="41" borderId="24" applyNumberFormat="0" applyProtection="0">
      <alignment horizontal="right" vertical="center"/>
    </xf>
    <xf numFmtId="0" fontId="7" fillId="10"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0" borderId="0" applyNumberFormat="0" applyBorder="0" applyAlignment="0" applyProtection="0"/>
    <xf numFmtId="0" fontId="7" fillId="38" borderId="0" applyNumberFormat="0" applyBorder="0" applyAlignment="0" applyProtection="0"/>
    <xf numFmtId="0" fontId="7" fillId="11" borderId="0" applyNumberFormat="0" applyBorder="0" applyAlignment="0" applyProtection="0"/>
    <xf numFmtId="0" fontId="47" fillId="41" borderId="25" applyNumberFormat="0" applyAlignment="0" applyProtection="0"/>
    <xf numFmtId="0" fontId="53" fillId="60" borderId="25" applyNumberFormat="0" applyAlignment="0" applyProtection="0"/>
    <xf numFmtId="0" fontId="39" fillId="59" borderId="25" applyNumberFormat="0" applyFont="0" applyAlignment="0" applyProtection="0"/>
    <xf numFmtId="0" fontId="55" fillId="41" borderId="24" applyNumberFormat="0" applyAlignment="0" applyProtection="0"/>
    <xf numFmtId="0" fontId="39" fillId="65" borderId="25" applyNumberFormat="0" applyProtection="0">
      <alignment vertical="center"/>
    </xf>
    <xf numFmtId="0" fontId="58" fillId="65" borderId="25" applyNumberFormat="0" applyProtection="0">
      <alignment vertical="center"/>
    </xf>
    <xf numFmtId="0" fontId="39" fillId="65" borderId="25" applyNumberFormat="0" applyProtection="0">
      <alignment horizontal="left" vertical="center" indent="1"/>
    </xf>
    <xf numFmtId="0" fontId="42" fillId="65" borderId="31" applyNumberFormat="0" applyProtection="0">
      <alignment horizontal="left" vertical="top" indent="1"/>
    </xf>
    <xf numFmtId="0" fontId="39" fillId="66" borderId="25" applyNumberFormat="0" applyProtection="0">
      <alignment horizontal="left" vertical="center" indent="1"/>
    </xf>
    <xf numFmtId="0" fontId="39" fillId="50" borderId="25" applyNumberFormat="0" applyProtection="0">
      <alignment horizontal="right" vertical="center"/>
    </xf>
    <xf numFmtId="0" fontId="39" fillId="67" borderId="25" applyNumberFormat="0" applyProtection="0">
      <alignment horizontal="right" vertical="center"/>
    </xf>
    <xf numFmtId="0" fontId="39" fillId="68" borderId="32" applyNumberFormat="0" applyProtection="0">
      <alignment horizontal="right" vertical="center"/>
    </xf>
    <xf numFmtId="0" fontId="39" fillId="61" borderId="25" applyNumberFormat="0" applyProtection="0">
      <alignment horizontal="right" vertical="center"/>
    </xf>
    <xf numFmtId="0" fontId="39" fillId="69" borderId="25" applyNumberFormat="0" applyProtection="0">
      <alignment horizontal="right" vertical="center"/>
    </xf>
    <xf numFmtId="0" fontId="39" fillId="58" borderId="25" applyNumberFormat="0" applyProtection="0">
      <alignment horizontal="right" vertical="center"/>
    </xf>
    <xf numFmtId="0" fontId="39" fillId="51" borderId="25" applyNumberFormat="0" applyProtection="0">
      <alignment horizontal="right" vertical="center"/>
    </xf>
    <xf numFmtId="0" fontId="39" fillId="53" borderId="25" applyNumberFormat="0" applyProtection="0">
      <alignment horizontal="right" vertical="center"/>
    </xf>
    <xf numFmtId="0" fontId="39" fillId="52" borderId="25" applyNumberFormat="0" applyProtection="0">
      <alignment horizontal="right" vertical="center"/>
    </xf>
    <xf numFmtId="0" fontId="39" fillId="70" borderId="32" applyNumberFormat="0" applyProtection="0">
      <alignment horizontal="left" vertical="center" indent="1"/>
    </xf>
    <xf numFmtId="0" fontId="34" fillId="57" borderId="32" applyNumberFormat="0" applyProtection="0">
      <alignment horizontal="left" vertical="center" indent="1"/>
    </xf>
    <xf numFmtId="0" fontId="34" fillId="57" borderId="32" applyNumberFormat="0" applyProtection="0">
      <alignment horizontal="left" vertical="center" indent="1"/>
    </xf>
    <xf numFmtId="0" fontId="39" fillId="49" borderId="25" applyNumberFormat="0" applyProtection="0">
      <alignment horizontal="right" vertical="center"/>
    </xf>
    <xf numFmtId="0" fontId="39" fillId="56" borderId="32" applyNumberFormat="0" applyProtection="0">
      <alignment horizontal="left" vertical="center" indent="1"/>
    </xf>
    <xf numFmtId="0" fontId="39" fillId="49" borderId="32" applyNumberFormat="0" applyProtection="0">
      <alignment horizontal="left" vertical="center" indent="1"/>
    </xf>
    <xf numFmtId="0" fontId="39" fillId="45" borderId="25" applyNumberFormat="0" applyProtection="0">
      <alignment horizontal="left" vertical="center" indent="1"/>
    </xf>
    <xf numFmtId="0" fontId="39" fillId="57" borderId="31" applyNumberFormat="0" applyProtection="0">
      <alignment horizontal="left" vertical="top" indent="1"/>
    </xf>
    <xf numFmtId="0" fontId="39" fillId="71" borderId="25" applyNumberFormat="0" applyProtection="0">
      <alignment horizontal="left" vertical="center"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0" fontId="39" fillId="65" borderId="25" applyNumberFormat="0" applyProtection="0">
      <alignment horizontal="left" vertical="center" indent="1"/>
    </xf>
    <xf numFmtId="0" fontId="37" fillId="41" borderId="24" applyNumberFormat="0" applyProtection="0">
      <alignment horizontal="right" vertical="center"/>
    </xf>
    <xf numFmtId="0" fontId="58" fillId="65" borderId="25" applyNumberFormat="0" applyProtection="0">
      <alignment vertical="center"/>
    </xf>
    <xf numFmtId="0" fontId="39" fillId="71" borderId="25" applyNumberFormat="0" applyProtection="0">
      <alignment horizontal="left" vertical="center" indent="1"/>
    </xf>
    <xf numFmtId="0" fontId="53" fillId="60" borderId="25" applyNumberFormat="0" applyAlignment="0" applyProtection="0"/>
    <xf numFmtId="0" fontId="47" fillId="41" borderId="25" applyNumberFormat="0" applyAlignment="0" applyProtection="0"/>
    <xf numFmtId="0" fontId="55" fillId="41" borderId="24" applyNumberFormat="0" applyAlignment="0" applyProtection="0"/>
    <xf numFmtId="0" fontId="39" fillId="65" borderId="25" applyNumberFormat="0" applyProtection="0">
      <alignment vertical="center"/>
    </xf>
    <xf numFmtId="0" fontId="42" fillId="65" borderId="31" applyNumberFormat="0" applyProtection="0">
      <alignment horizontal="left" vertical="top" indent="1"/>
    </xf>
    <xf numFmtId="0" fontId="39" fillId="69" borderId="25" applyNumberFormat="0" applyProtection="0">
      <alignment horizontal="right" vertical="center"/>
    </xf>
    <xf numFmtId="0" fontId="34" fillId="57" borderId="32" applyNumberFormat="0" applyProtection="0">
      <alignment horizontal="left" vertical="center" indent="1"/>
    </xf>
    <xf numFmtId="0" fontId="39" fillId="66" borderId="25" applyNumberFormat="0" applyProtection="0">
      <alignment horizontal="left" vertical="center" indent="1"/>
    </xf>
    <xf numFmtId="0" fontId="39" fillId="58" borderId="25" applyNumberFormat="0" applyProtection="0">
      <alignment horizontal="right" vertical="center"/>
    </xf>
    <xf numFmtId="0" fontId="34" fillId="57" borderId="32" applyNumberFormat="0" applyProtection="0">
      <alignment horizontal="left" vertical="center" indent="1"/>
    </xf>
    <xf numFmtId="0" fontId="39" fillId="50" borderId="25" applyNumberFormat="0" applyProtection="0">
      <alignment horizontal="right" vertical="center"/>
    </xf>
    <xf numFmtId="0" fontId="39" fillId="51" borderId="25" applyNumberFormat="0" applyProtection="0">
      <alignment horizontal="right" vertical="center"/>
    </xf>
    <xf numFmtId="0" fontId="39" fillId="49" borderId="25" applyNumberFormat="0" applyProtection="0">
      <alignment horizontal="right" vertical="center"/>
    </xf>
    <xf numFmtId="0" fontId="39" fillId="67" borderId="25" applyNumberFormat="0" applyProtection="0">
      <alignment horizontal="right" vertical="center"/>
    </xf>
    <xf numFmtId="0" fontId="39" fillId="53" borderId="25" applyNumberFormat="0" applyProtection="0">
      <alignment horizontal="right" vertical="center"/>
    </xf>
    <xf numFmtId="0" fontId="39" fillId="56" borderId="32" applyNumberFormat="0" applyProtection="0">
      <alignment horizontal="left" vertical="center" indent="1"/>
    </xf>
    <xf numFmtId="0" fontId="39" fillId="68" borderId="32" applyNumberFormat="0" applyProtection="0">
      <alignment horizontal="right" vertical="center"/>
    </xf>
    <xf numFmtId="0" fontId="39" fillId="52" borderId="25" applyNumberFormat="0" applyProtection="0">
      <alignment horizontal="right" vertical="center"/>
    </xf>
    <xf numFmtId="0" fontId="39" fillId="49" borderId="32" applyNumberFormat="0" applyProtection="0">
      <alignment horizontal="left" vertical="center" indent="1"/>
    </xf>
    <xf numFmtId="0" fontId="39" fillId="61" borderId="25" applyNumberFormat="0" applyProtection="0">
      <alignment horizontal="right" vertical="center"/>
    </xf>
    <xf numFmtId="0" fontId="39" fillId="70" borderId="32" applyNumberFormat="0" applyProtection="0">
      <alignment horizontal="left" vertical="center" indent="1"/>
    </xf>
    <xf numFmtId="0" fontId="39" fillId="45" borderId="25" applyNumberFormat="0" applyProtection="0">
      <alignment horizontal="left" vertical="center" indent="1"/>
    </xf>
    <xf numFmtId="0" fontId="39" fillId="59" borderId="25" applyNumberFormat="0" applyFont="0" applyAlignment="0" applyProtection="0"/>
    <xf numFmtId="0" fontId="39" fillId="57" borderId="31" applyNumberFormat="0" applyProtection="0">
      <alignment horizontal="left" vertical="top" indent="1"/>
    </xf>
    <xf numFmtId="0" fontId="39" fillId="49" borderId="31" applyNumberFormat="0" applyProtection="0">
      <alignment horizontal="left" vertical="top" indent="1"/>
    </xf>
    <xf numFmtId="0" fontId="39" fillId="72" borderId="25" applyNumberFormat="0" applyProtection="0">
      <alignment horizontal="left" vertical="center" indent="1"/>
    </xf>
    <xf numFmtId="0" fontId="39" fillId="72" borderId="31" applyNumberFormat="0" applyProtection="0">
      <alignment horizontal="left" vertical="top" indent="1"/>
    </xf>
    <xf numFmtId="0" fontId="39" fillId="56" borderId="25" applyNumberFormat="0" applyProtection="0">
      <alignment horizontal="left" vertical="center" indent="1"/>
    </xf>
    <xf numFmtId="0" fontId="39" fillId="56" borderId="31" applyNumberFormat="0" applyProtection="0">
      <alignment horizontal="left" vertical="top" indent="1"/>
    </xf>
    <xf numFmtId="0" fontId="40" fillId="57" borderId="34" applyBorder="0"/>
    <xf numFmtId="0" fontId="41" fillId="59" borderId="31" applyNumberFormat="0" applyProtection="0">
      <alignment vertical="center"/>
    </xf>
    <xf numFmtId="0" fontId="58" fillId="59" borderId="22" applyNumberFormat="0" applyProtection="0">
      <alignment vertical="center"/>
    </xf>
    <xf numFmtId="0" fontId="41" fillId="45" borderId="31" applyNumberFormat="0" applyProtection="0">
      <alignment horizontal="left" vertical="center" indent="1"/>
    </xf>
    <xf numFmtId="0" fontId="41" fillId="59" borderId="31" applyNumberFormat="0" applyProtection="0">
      <alignment horizontal="left" vertical="top" indent="1"/>
    </xf>
    <xf numFmtId="0" fontId="39" fillId="0" borderId="25" applyNumberFormat="0" applyProtection="0">
      <alignment horizontal="right" vertical="center"/>
    </xf>
    <xf numFmtId="0" fontId="58" fillId="73" borderId="25" applyNumberFormat="0" applyProtection="0">
      <alignment horizontal="right" vertical="center"/>
    </xf>
    <xf numFmtId="0" fontId="39" fillId="66" borderId="25" applyNumberFormat="0" applyProtection="0">
      <alignment horizontal="left" vertical="center" indent="1"/>
    </xf>
    <xf numFmtId="0" fontId="41" fillId="49" borderId="31" applyNumberFormat="0" applyProtection="0">
      <alignment horizontal="left" vertical="top" indent="1"/>
    </xf>
    <xf numFmtId="0" fontId="43" fillId="74" borderId="32" applyNumberFormat="0" applyProtection="0">
      <alignment horizontal="left" vertical="center" indent="1"/>
    </xf>
    <xf numFmtId="0" fontId="39" fillId="75" borderId="22"/>
    <xf numFmtId="0" fontId="44" fillId="73" borderId="25" applyNumberFormat="0" applyProtection="0">
      <alignment horizontal="righ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9"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22" fillId="0" borderId="23" applyNumberFormat="0" applyFill="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176"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0" fontId="37" fillId="41" borderId="24" applyNumberFormat="0" applyProtection="0">
      <alignment horizontal="right" vertical="center"/>
    </xf>
    <xf numFmtId="175" fontId="33" fillId="0" borderId="0" applyFont="0" applyFill="0" applyBorder="0" applyAlignment="0" applyProtection="0"/>
    <xf numFmtId="43" fontId="33" fillId="0" borderId="0" applyFont="0" applyFill="0" applyBorder="0" applyAlignment="0" applyProtection="0"/>
    <xf numFmtId="0" fontId="55" fillId="41" borderId="24" applyNumberFormat="0" applyAlignment="0" applyProtection="0"/>
    <xf numFmtId="176" fontId="33" fillId="0" borderId="0" applyFont="0" applyFill="0" applyBorder="0" applyAlignment="0" applyProtection="0"/>
    <xf numFmtId="0" fontId="37" fillId="41" borderId="24" applyNumberFormat="0" applyProtection="0">
      <alignment horizontal="right" vertical="center"/>
    </xf>
    <xf numFmtId="176" fontId="33" fillId="0" borderId="0" applyFont="0" applyFill="0" applyBorder="0" applyAlignment="0" applyProtection="0"/>
    <xf numFmtId="176" fontId="33" fillId="0" borderId="0" applyFont="0" applyFill="0" applyBorder="0" applyAlignment="0" applyProtection="0"/>
    <xf numFmtId="0" fontId="55" fillId="41" borderId="24" applyNumberFormat="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0" fontId="26" fillId="15" borderId="16" applyNumberFormat="0" applyAlignment="0" applyProtection="0"/>
    <xf numFmtId="0" fontId="27" fillId="16" borderId="17" applyNumberFormat="0" applyAlignment="0" applyProtection="0"/>
    <xf numFmtId="0" fontId="32" fillId="16" borderId="16" applyNumberFormat="0" applyAlignment="0" applyProtection="0"/>
    <xf numFmtId="0" fontId="7" fillId="18" borderId="20" applyNumberFormat="0" applyFont="0" applyAlignment="0" applyProtection="0"/>
    <xf numFmtId="0" fontId="2" fillId="0" borderId="21" applyNumberFormat="0" applyFill="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2" fillId="0" borderId="23" applyNumberFormat="0" applyFill="0" applyAlignment="0" applyProtection="0"/>
    <xf numFmtId="0" fontId="22" fillId="0" borderId="23" applyNumberFormat="0" applyFill="0" applyAlignment="0" applyProtection="0"/>
    <xf numFmtId="0" fontId="22" fillId="0" borderId="23" applyNumberFormat="0" applyFill="0" applyAlignment="0" applyProtection="0"/>
    <xf numFmtId="0" fontId="7" fillId="23" borderId="0" applyNumberFormat="0" applyBorder="0" applyAlignment="0" applyProtection="0"/>
    <xf numFmtId="0" fontId="7" fillId="11" borderId="0" applyNumberFormat="0" applyBorder="0" applyAlignment="0" applyProtection="0"/>
    <xf numFmtId="0" fontId="22" fillId="0" borderId="23" applyNumberFormat="0" applyFill="0" applyAlignment="0" applyProtection="0"/>
    <xf numFmtId="0" fontId="7" fillId="27" borderId="0" applyNumberFormat="0" applyBorder="0" applyAlignment="0" applyProtection="0"/>
    <xf numFmtId="0" fontId="22" fillId="0" borderId="23" applyNumberFormat="0" applyFill="0" applyAlignment="0" applyProtection="0"/>
    <xf numFmtId="0" fontId="22" fillId="0" borderId="23" applyNumberFormat="0" applyFill="0" applyAlignment="0" applyProtection="0"/>
    <xf numFmtId="0" fontId="7" fillId="31" borderId="0" applyNumberFormat="0" applyBorder="0" applyAlignment="0" applyProtection="0"/>
    <xf numFmtId="0" fontId="7" fillId="10" borderId="0" applyNumberFormat="0" applyBorder="0" applyAlignment="0" applyProtection="0"/>
    <xf numFmtId="0" fontId="7" fillId="38" borderId="0" applyNumberFormat="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176" fontId="34"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176"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3"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34"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175"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0" fontId="7" fillId="0" borderId="0"/>
    <xf numFmtId="176" fontId="33" fillId="0" borderId="0" applyFont="0" applyFill="0" applyBorder="0" applyAlignment="0" applyProtection="0"/>
    <xf numFmtId="43" fontId="33"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0" fontId="37" fillId="41" borderId="24" applyNumberFormat="0" applyProtection="0">
      <alignment horizontal="right" vertical="center"/>
    </xf>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5"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7"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0"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7" fillId="0" borderId="0" applyFon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0"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3" fontId="33" fillId="0" borderId="0" applyFont="0" applyFill="0" applyBorder="0" applyAlignment="0" applyProtection="0"/>
    <xf numFmtId="41"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7"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0" fontId="3" fillId="0" borderId="0">
      <alignment horizontal="lef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103">
    <xf numFmtId="0" fontId="0" fillId="0" borderId="0" xfId="0"/>
    <xf numFmtId="0" fontId="10" fillId="0" borderId="0" xfId="0" applyFont="1" applyAlignment="1">
      <alignment horizontal="center"/>
    </xf>
    <xf numFmtId="0" fontId="12" fillId="7" borderId="0" xfId="36" applyFont="1" applyFill="1" applyBorder="1" applyAlignment="1">
      <alignment horizontal="center"/>
    </xf>
    <xf numFmtId="0" fontId="14" fillId="0" borderId="0" xfId="0" applyFont="1" applyAlignment="1">
      <alignment horizontal="center" vertical="center"/>
    </xf>
    <xf numFmtId="0" fontId="16" fillId="0" borderId="0" xfId="0" applyFont="1" applyAlignment="1">
      <alignment horizontal="left" vertical="top" wrapText="1"/>
    </xf>
    <xf numFmtId="0" fontId="17" fillId="0" borderId="0" xfId="0" applyFont="1" applyAlignment="1">
      <alignment horizontal="left" vertical="center"/>
    </xf>
    <xf numFmtId="0" fontId="18" fillId="0" borderId="0" xfId="0" applyFont="1"/>
    <xf numFmtId="0" fontId="16" fillId="0" borderId="11" xfId="0" applyFont="1" applyBorder="1" applyAlignment="1">
      <alignment horizontal="left" vertical="top" wrapText="1"/>
    </xf>
    <xf numFmtId="0" fontId="19" fillId="0" borderId="0" xfId="0" applyFont="1" applyAlignment="1">
      <alignment horizontal="center"/>
    </xf>
    <xf numFmtId="0" fontId="20" fillId="0" borderId="0" xfId="36" applyFont="1" applyBorder="1" applyAlignment="1">
      <alignment horizontal="center"/>
    </xf>
    <xf numFmtId="0" fontId="59" fillId="9" borderId="0" xfId="0" applyFont="1" applyFill="1"/>
    <xf numFmtId="0" fontId="61" fillId="9" borderId="0" xfId="0" applyFont="1" applyFill="1"/>
    <xf numFmtId="0" fontId="62" fillId="0" borderId="0" xfId="0" quotePrefix="1" applyFont="1" applyAlignment="1">
      <alignment vertical="center"/>
    </xf>
    <xf numFmtId="0" fontId="60" fillId="9" borderId="0" xfId="0" applyFont="1" applyFill="1"/>
    <xf numFmtId="0" fontId="59" fillId="0" borderId="0" xfId="0" applyFont="1"/>
    <xf numFmtId="0" fontId="59" fillId="0" borderId="8" xfId="0" applyFont="1" applyBorder="1"/>
    <xf numFmtId="0" fontId="64" fillId="0" borderId="0" xfId="0" applyFont="1" applyAlignment="1">
      <alignment horizontal="right"/>
    </xf>
    <xf numFmtId="0" fontId="59" fillId="0" borderId="0" xfId="0" quotePrefix="1" applyFont="1"/>
    <xf numFmtId="0" fontId="63" fillId="0" borderId="0" xfId="0" quotePrefix="1" applyFont="1"/>
    <xf numFmtId="0" fontId="59" fillId="0" borderId="11" xfId="0" applyFont="1" applyBorder="1"/>
    <xf numFmtId="0" fontId="59" fillId="0" borderId="10" xfId="0" quotePrefix="1" applyFont="1" applyBorder="1"/>
    <xf numFmtId="0" fontId="65" fillId="6" borderId="3" xfId="35" quotePrefix="1" applyNumberFormat="1" applyFont="1" applyBorder="1" applyAlignment="1">
      <alignment horizontal="center" vertical="center"/>
    </xf>
    <xf numFmtId="9" fontId="61" fillId="0" borderId="5" xfId="33" applyFont="1" applyFill="1" applyBorder="1" applyAlignment="1" applyProtection="1">
      <alignment vertical="center"/>
      <protection locked="0"/>
    </xf>
    <xf numFmtId="0" fontId="65" fillId="6" borderId="5" xfId="35" quotePrefix="1" applyNumberFormat="1" applyFont="1" applyBorder="1" applyAlignment="1" applyProtection="1">
      <alignment vertical="center"/>
      <protection locked="0"/>
    </xf>
    <xf numFmtId="3" fontId="61" fillId="0" borderId="5" xfId="24" applyNumberFormat="1" applyFont="1" applyFill="1" applyBorder="1" applyProtection="1">
      <alignment vertical="center"/>
      <protection locked="0"/>
    </xf>
    <xf numFmtId="0" fontId="65" fillId="6" borderId="5" xfId="12" quotePrefix="1" applyNumberFormat="1" applyFont="1" applyFill="1" applyBorder="1" applyProtection="1">
      <alignment horizontal="right" vertical="center"/>
      <protection locked="0"/>
    </xf>
    <xf numFmtId="3" fontId="61" fillId="8" borderId="5" xfId="24" quotePrefix="1" applyNumberFormat="1" applyFont="1" applyFill="1" applyBorder="1" applyProtection="1">
      <alignment vertical="center"/>
      <protection locked="0"/>
    </xf>
    <xf numFmtId="3" fontId="61" fillId="0" borderId="5" xfId="24" applyNumberFormat="1" applyFont="1" applyBorder="1" applyProtection="1">
      <alignment vertical="center"/>
      <protection locked="0"/>
    </xf>
    <xf numFmtId="0" fontId="65" fillId="3" borderId="3" xfId="2" quotePrefix="1" applyFont="1">
      <alignment horizontal="center" vertical="center"/>
    </xf>
    <xf numFmtId="165" fontId="61" fillId="0" borderId="5" xfId="29" applyFont="1" applyBorder="1" applyAlignment="1" applyProtection="1">
      <alignment vertical="center"/>
      <protection locked="0"/>
    </xf>
    <xf numFmtId="0" fontId="59" fillId="0" borderId="5" xfId="24" quotePrefix="1" applyNumberFormat="1" applyFont="1" applyFill="1" applyBorder="1" applyProtection="1">
      <alignment vertical="center"/>
      <protection locked="0"/>
    </xf>
    <xf numFmtId="0" fontId="59" fillId="0" borderId="10" xfId="0" applyFont="1" applyBorder="1"/>
    <xf numFmtId="10" fontId="61" fillId="0" borderId="5" xfId="33" quotePrefix="1" applyNumberFormat="1" applyFont="1" applyFill="1" applyBorder="1" applyAlignment="1" applyProtection="1">
      <alignment vertical="center"/>
      <protection locked="0"/>
    </xf>
    <xf numFmtId="3" fontId="61" fillId="0" borderId="5" xfId="24" quotePrefix="1" applyNumberFormat="1" applyFont="1" applyFill="1" applyBorder="1" applyProtection="1">
      <alignment vertical="center"/>
      <protection locked="0"/>
    </xf>
    <xf numFmtId="9" fontId="61" fillId="0" borderId="0" xfId="33" applyFont="1" applyBorder="1" applyAlignment="1" applyProtection="1">
      <alignment vertical="center"/>
      <protection locked="0"/>
    </xf>
    <xf numFmtId="3" fontId="61" fillId="0" borderId="0" xfId="24" applyNumberFormat="1" applyFont="1" applyBorder="1" applyProtection="1">
      <alignment vertical="center"/>
      <protection locked="0"/>
    </xf>
    <xf numFmtId="9" fontId="59" fillId="0" borderId="0" xfId="33" applyFont="1"/>
    <xf numFmtId="0" fontId="66" fillId="0" borderId="0" xfId="0" quotePrefix="1" applyFont="1"/>
    <xf numFmtId="3" fontId="61" fillId="0" borderId="5" xfId="12" quotePrefix="1" applyNumberFormat="1" applyFont="1" applyFill="1" applyBorder="1" applyProtection="1">
      <alignment horizontal="right" vertical="center"/>
      <protection locked="0"/>
    </xf>
    <xf numFmtId="3" fontId="61" fillId="0" borderId="5" xfId="12" applyNumberFormat="1" applyFont="1" applyFill="1" applyBorder="1" applyProtection="1">
      <alignment horizontal="right" vertical="center"/>
      <protection locked="0"/>
    </xf>
    <xf numFmtId="3" fontId="61" fillId="0" borderId="5" xfId="24" quotePrefix="1" applyNumberFormat="1" applyFont="1" applyBorder="1" applyProtection="1">
      <alignment vertical="center"/>
      <protection locked="0"/>
    </xf>
    <xf numFmtId="174" fontId="61" fillId="0" borderId="5" xfId="29" applyNumberFormat="1" applyFont="1" applyFill="1" applyBorder="1" applyAlignment="1" applyProtection="1">
      <alignment vertical="center"/>
      <protection locked="0"/>
    </xf>
    <xf numFmtId="165" fontId="61" fillId="0" borderId="5" xfId="29" applyFont="1" applyFill="1" applyBorder="1" applyAlignment="1" applyProtection="1">
      <alignment vertical="center"/>
      <protection locked="0"/>
    </xf>
    <xf numFmtId="0" fontId="67" fillId="0" borderId="0" xfId="0" applyFont="1"/>
    <xf numFmtId="0" fontId="68" fillId="0" borderId="0" xfId="0" applyFont="1" applyAlignment="1">
      <alignment vertical="center"/>
    </xf>
    <xf numFmtId="3" fontId="61" fillId="0" borderId="0" xfId="24" applyNumberFormat="1" applyFont="1" applyFill="1" applyBorder="1" applyProtection="1">
      <alignment vertical="center"/>
      <protection locked="0"/>
    </xf>
    <xf numFmtId="0" fontId="69" fillId="0" borderId="0" xfId="2" quotePrefix="1" applyFont="1" applyFill="1" applyBorder="1" applyAlignment="1">
      <alignment vertical="center"/>
    </xf>
    <xf numFmtId="3" fontId="61" fillId="0" borderId="5" xfId="24" applyNumberFormat="1" applyFont="1" applyFill="1" applyBorder="1" applyAlignment="1" applyProtection="1">
      <alignment horizontal="right" vertical="center"/>
      <protection locked="0"/>
    </xf>
    <xf numFmtId="0" fontId="65" fillId="0" borderId="13" xfId="35" quotePrefix="1" applyNumberFormat="1" applyFont="1" applyFill="1" applyBorder="1" applyAlignment="1" applyProtection="1">
      <alignment horizontal="right" vertical="center"/>
      <protection locked="0"/>
    </xf>
    <xf numFmtId="0" fontId="65" fillId="0" borderId="0" xfId="35" quotePrefix="1" applyNumberFormat="1" applyFont="1" applyFill="1" applyBorder="1" applyAlignment="1" applyProtection="1">
      <alignment horizontal="right" vertical="center"/>
      <protection locked="0"/>
    </xf>
    <xf numFmtId="0" fontId="65" fillId="6" borderId="36" xfId="35" quotePrefix="1" applyFont="1" applyBorder="1" applyAlignment="1" applyProtection="1">
      <alignment horizontal="right" vertical="center"/>
      <protection locked="0"/>
    </xf>
    <xf numFmtId="174" fontId="61" fillId="9" borderId="5" xfId="29" applyNumberFormat="1" applyFont="1" applyFill="1" applyBorder="1" applyAlignment="1" applyProtection="1">
      <alignment vertical="center"/>
      <protection locked="0"/>
    </xf>
    <xf numFmtId="0" fontId="72" fillId="0" borderId="0" xfId="35" applyNumberFormat="1" applyFont="1" applyFill="1" applyBorder="1" applyAlignment="1" applyProtection="1">
      <alignment horizontal="left" vertical="center" wrapText="1"/>
      <protection locked="0"/>
    </xf>
    <xf numFmtId="0" fontId="65" fillId="3" borderId="37" xfId="2" quotePrefix="1" applyFont="1" applyBorder="1">
      <alignment horizontal="center" vertical="center"/>
    </xf>
    <xf numFmtId="165" fontId="61" fillId="9" borderId="5" xfId="29" applyFont="1" applyFill="1" applyBorder="1" applyAlignment="1" applyProtection="1">
      <alignment vertical="center"/>
      <protection locked="0"/>
    </xf>
    <xf numFmtId="0" fontId="59" fillId="0" borderId="4" xfId="0" quotePrefix="1" applyFont="1" applyBorder="1"/>
    <xf numFmtId="0" fontId="59" fillId="0" borderId="4" xfId="0" applyFont="1" applyBorder="1"/>
    <xf numFmtId="9" fontId="59" fillId="0" borderId="4" xfId="33" applyFont="1" applyBorder="1"/>
    <xf numFmtId="0" fontId="60" fillId="0" borderId="0" xfId="0" applyFont="1"/>
    <xf numFmtId="3" fontId="61" fillId="9" borderId="0" xfId="24" quotePrefix="1" applyNumberFormat="1" applyFont="1" applyFill="1" applyBorder="1" applyProtection="1">
      <alignment vertical="center"/>
      <protection locked="0"/>
    </xf>
    <xf numFmtId="0" fontId="65" fillId="9" borderId="0" xfId="35" quotePrefix="1" applyNumberFormat="1" applyFont="1" applyFill="1" applyBorder="1" applyAlignment="1">
      <alignment horizontal="center" vertical="center"/>
    </xf>
    <xf numFmtId="0" fontId="65" fillId="76" borderId="0" xfId="2" quotePrefix="1" applyFont="1" applyFill="1" applyBorder="1">
      <alignment horizontal="center" vertical="center"/>
    </xf>
    <xf numFmtId="174" fontId="61" fillId="0" borderId="5" xfId="29" applyNumberFormat="1" applyFont="1" applyFill="1" applyBorder="1" applyAlignment="1" applyProtection="1">
      <alignment horizontal="right" vertical="center"/>
      <protection locked="0"/>
    </xf>
    <xf numFmtId="0" fontId="59" fillId="9" borderId="0" xfId="0" quotePrefix="1" applyFont="1" applyFill="1"/>
    <xf numFmtId="3" fontId="61" fillId="9" borderId="5" xfId="24" applyNumberFormat="1" applyFont="1" applyFill="1" applyBorder="1" applyProtection="1">
      <alignment vertical="center"/>
      <protection locked="0"/>
    </xf>
    <xf numFmtId="3" fontId="61" fillId="9" borderId="0" xfId="24" applyNumberFormat="1" applyFont="1" applyFill="1" applyBorder="1" applyProtection="1">
      <alignment vertical="center"/>
      <protection locked="0"/>
    </xf>
    <xf numFmtId="0" fontId="65" fillId="6" borderId="37" xfId="35" quotePrefix="1" applyNumberFormat="1" applyFont="1" applyBorder="1" applyAlignment="1">
      <alignment horizontal="center" vertical="center"/>
    </xf>
    <xf numFmtId="0" fontId="72" fillId="0" borderId="0" xfId="35" applyNumberFormat="1" applyFont="1" applyFill="1" applyBorder="1" applyAlignment="1" applyProtection="1">
      <alignment vertical="center" wrapText="1"/>
      <protection locked="0"/>
    </xf>
    <xf numFmtId="0" fontId="65" fillId="6" borderId="37" xfId="35" quotePrefix="1" applyFont="1" applyBorder="1" applyAlignment="1">
      <alignment horizontal="center" vertical="center"/>
    </xf>
    <xf numFmtId="0" fontId="60" fillId="0" borderId="0" xfId="0" applyFont="1" applyAlignment="1">
      <alignment horizontal="left" indent="3"/>
    </xf>
    <xf numFmtId="0" fontId="60" fillId="0" borderId="0" xfId="0" applyFont="1" applyAlignment="1">
      <alignment horizontal="left"/>
    </xf>
    <xf numFmtId="0" fontId="60" fillId="0" borderId="0" xfId="0" applyFont="1" applyAlignment="1">
      <alignment horizontal="right"/>
    </xf>
    <xf numFmtId="0" fontId="71" fillId="0" borderId="0" xfId="0" applyFont="1"/>
    <xf numFmtId="180" fontId="61" fillId="9" borderId="5" xfId="29" applyNumberFormat="1" applyFont="1" applyFill="1" applyBorder="1" applyAlignment="1" applyProtection="1">
      <alignment vertical="center"/>
      <protection locked="0"/>
    </xf>
    <xf numFmtId="0" fontId="65" fillId="6" borderId="5" xfId="12" quotePrefix="1" applyNumberFormat="1" applyFont="1" applyFill="1" applyBorder="1" applyAlignment="1" applyProtection="1">
      <alignment horizontal="right" vertical="center" wrapText="1"/>
      <protection locked="0"/>
    </xf>
    <xf numFmtId="0" fontId="65" fillId="6" borderId="12" xfId="35" quotePrefix="1" applyFont="1" applyBorder="1" applyAlignment="1" applyProtection="1">
      <alignment horizontal="left" vertical="center" wrapText="1"/>
      <protection locked="0"/>
    </xf>
    <xf numFmtId="0" fontId="65" fillId="6" borderId="12" xfId="12" quotePrefix="1" applyNumberFormat="1" applyFont="1" applyFill="1" applyBorder="1" applyAlignment="1" applyProtection="1">
      <alignment horizontal="left" vertical="center"/>
      <protection locked="0"/>
    </xf>
    <xf numFmtId="0" fontId="65" fillId="6" borderId="12" xfId="35" quotePrefix="1" applyNumberFormat="1" applyFont="1" applyBorder="1" applyAlignment="1" applyProtection="1">
      <alignment horizontal="left" vertical="center"/>
      <protection locked="0"/>
    </xf>
    <xf numFmtId="0" fontId="65" fillId="6" borderId="13" xfId="35" quotePrefix="1" applyNumberFormat="1" applyFont="1" applyBorder="1" applyAlignment="1" applyProtection="1">
      <alignment horizontal="left" vertical="center"/>
      <protection locked="0"/>
    </xf>
    <xf numFmtId="0" fontId="65" fillId="6" borderId="12" xfId="35" quotePrefix="1" applyNumberFormat="1" applyFont="1" applyBorder="1" applyAlignment="1" applyProtection="1">
      <alignment horizontal="left" vertical="center" wrapText="1"/>
      <protection locked="0"/>
    </xf>
    <xf numFmtId="0" fontId="65" fillId="9" borderId="12" xfId="35" quotePrefix="1" applyNumberFormat="1" applyFont="1" applyFill="1" applyBorder="1" applyAlignment="1" applyProtection="1">
      <alignment horizontal="left" vertical="center"/>
      <protection locked="0"/>
    </xf>
    <xf numFmtId="0" fontId="65" fillId="9" borderId="13" xfId="35" quotePrefix="1" applyNumberFormat="1" applyFont="1" applyFill="1" applyBorder="1" applyAlignment="1" applyProtection="1">
      <alignment horizontal="left" vertical="center"/>
      <protection locked="0"/>
    </xf>
    <xf numFmtId="0" fontId="65" fillId="6" borderId="12" xfId="35" quotePrefix="1" applyNumberFormat="1" applyFont="1" applyBorder="1" applyAlignment="1" applyProtection="1">
      <alignment horizontal="right" vertical="center"/>
      <protection locked="0"/>
    </xf>
    <xf numFmtId="0" fontId="65" fillId="6" borderId="13" xfId="35" quotePrefix="1" applyNumberFormat="1" applyFont="1" applyBorder="1" applyAlignment="1" applyProtection="1">
      <alignment horizontal="right" vertical="center"/>
      <protection locked="0"/>
    </xf>
    <xf numFmtId="0" fontId="65" fillId="6" borderId="13" xfId="12" quotePrefix="1" applyNumberFormat="1" applyFont="1" applyFill="1" applyBorder="1" applyAlignment="1" applyProtection="1">
      <alignment horizontal="left" vertical="center"/>
      <protection locked="0"/>
    </xf>
    <xf numFmtId="0" fontId="65" fillId="6" borderId="12" xfId="12" quotePrefix="1" applyNumberFormat="1" applyFont="1" applyFill="1" applyBorder="1" applyProtection="1">
      <alignment horizontal="right" vertical="center"/>
      <protection locked="0"/>
    </xf>
    <xf numFmtId="0" fontId="65" fillId="6" borderId="13" xfId="12" quotePrefix="1" applyNumberFormat="1" applyFont="1" applyFill="1" applyBorder="1" applyProtection="1">
      <alignment horizontal="right" vertical="center"/>
      <protection locked="0"/>
    </xf>
    <xf numFmtId="0" fontId="65" fillId="6" borderId="12" xfId="35" quotePrefix="1" applyFont="1" applyBorder="1" applyAlignment="1" applyProtection="1">
      <alignment horizontal="left" vertical="center"/>
      <protection locked="0"/>
    </xf>
    <xf numFmtId="0" fontId="65" fillId="6" borderId="13" xfId="35" applyFont="1" applyBorder="1" applyAlignment="1" applyProtection="1">
      <alignment horizontal="left" vertical="center"/>
      <protection locked="0"/>
    </xf>
    <xf numFmtId="0" fontId="72" fillId="0" borderId="0" xfId="35" applyNumberFormat="1" applyFont="1" applyFill="1" applyBorder="1" applyAlignment="1" applyProtection="1">
      <alignment horizontal="left" vertical="center" wrapText="1"/>
      <protection locked="0"/>
    </xf>
    <xf numFmtId="0" fontId="65" fillId="6" borderId="36" xfId="35" quotePrefix="1" applyNumberFormat="1" applyFont="1" applyBorder="1" applyAlignment="1" applyProtection="1">
      <alignment horizontal="right" vertical="center"/>
      <protection locked="0"/>
    </xf>
    <xf numFmtId="0" fontId="65" fillId="6" borderId="36" xfId="35" quotePrefix="1" applyNumberFormat="1" applyFont="1" applyBorder="1" applyAlignment="1" applyProtection="1">
      <alignment horizontal="left" vertical="center"/>
      <protection locked="0"/>
    </xf>
    <xf numFmtId="0" fontId="65" fillId="6" borderId="12" xfId="12" quotePrefix="1" applyNumberFormat="1" applyFont="1" applyFill="1" applyBorder="1" applyAlignment="1" applyProtection="1">
      <alignment horizontal="left" vertical="center" wrapText="1"/>
      <protection locked="0"/>
    </xf>
    <xf numFmtId="0" fontId="60" fillId="0" borderId="0" xfId="0" applyFont="1" applyAlignment="1">
      <alignment horizontal="left" indent="3"/>
    </xf>
    <xf numFmtId="0" fontId="63" fillId="0" borderId="0" xfId="0" applyFont="1" applyAlignment="1">
      <alignment horizontal="left" vertical="center" wrapText="1"/>
    </xf>
    <xf numFmtId="0" fontId="65" fillId="6" borderId="36" xfId="35" quotePrefix="1" applyFont="1" applyBorder="1" applyAlignment="1" applyProtection="1">
      <alignment horizontal="right" vertical="center"/>
      <protection locked="0"/>
    </xf>
    <xf numFmtId="0" fontId="65" fillId="6" borderId="36" xfId="35" quotePrefix="1" applyFont="1" applyBorder="1" applyAlignment="1" applyProtection="1">
      <alignment horizontal="left" vertical="center"/>
      <protection locked="0"/>
    </xf>
    <xf numFmtId="0" fontId="9" fillId="0" borderId="0" xfId="0" applyFont="1" applyAlignment="1">
      <alignment horizontal="center" vertical="top" wrapText="1"/>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5" fillId="0" borderId="0" xfId="0" applyFont="1" applyAlignment="1">
      <alignment horizontal="left" vertical="top" wrapText="1"/>
    </xf>
    <xf numFmtId="0" fontId="16" fillId="0" borderId="0" xfId="0" applyFont="1" applyAlignment="1">
      <alignment horizontal="left" vertical="top" wrapText="1"/>
    </xf>
    <xf numFmtId="0" fontId="60" fillId="9" borderId="0" xfId="0" applyFont="1" applyFill="1" applyAlignment="1">
      <alignment horizontal="left"/>
    </xf>
  </cellXfs>
  <cellStyles count="33230">
    <cellStyle name="% 2 decimal" xfId="9" xr:uid="{6E95FBA4-A50C-4CF4-B4B0-E7563D74003D}"/>
    <cellStyle name="% 4 decimal" xfId="13" xr:uid="{74E502DA-7577-4CD6-B65B-29F6C67025D6}"/>
    <cellStyle name="% no decimal" xfId="10" xr:uid="{E64CCBE3-D1CF-4368-A833-5B53863A6189}"/>
    <cellStyle name="=C:\WINNT35\SYSTEM32\COMMAND.COM" xfId="2034" xr:uid="{F046FD74-1223-41ED-A5B6-4A50130BA988}"/>
    <cellStyle name="=C:\WINNT35\SYSTEM32\COMMAND.COM 2" xfId="2036" xr:uid="{03E89216-47A5-4032-82A5-2EC420220092}"/>
    <cellStyle name="1% decimal" xfId="23" xr:uid="{2D0939A8-8F0F-4EE3-960B-A56DD1454626}"/>
    <cellStyle name="20% - Colore 1 10" xfId="1690" xr:uid="{5EA5D2F5-857D-4FED-A0DB-931B0689E536}"/>
    <cellStyle name="20% - Colore 1 11" xfId="1601" xr:uid="{7C11CF78-C0DA-41B1-8E82-50D3BC1495B2}"/>
    <cellStyle name="20% - Colore 1 12" xfId="1500" xr:uid="{9D1C8FBB-6573-46A2-BD5E-6812F5B5A893}"/>
    <cellStyle name="20% - Colore 1 13" xfId="8396" xr:uid="{124F9CAA-6D6E-4185-B602-ED6B2B187032}"/>
    <cellStyle name="20% - Colore 1 2" xfId="584" xr:uid="{54916B0B-6D2A-43DA-A5BA-3A3B97BE2A76}"/>
    <cellStyle name="20% - Colore 1 2 2" xfId="652" xr:uid="{C97F2421-8DEE-4DA4-9F84-F635B749B040}"/>
    <cellStyle name="20% - Colore 1 2 3" xfId="2040" xr:uid="{5265F2BB-D060-4D86-BEBC-F0BBE814A0D4}"/>
    <cellStyle name="20% - Colore 1 2 4" xfId="1740" xr:uid="{F601E0FC-F58E-4E19-AC3F-B516D6F7F4C9}"/>
    <cellStyle name="20% - Colore 1 3" xfId="627" xr:uid="{FEF8EB70-2538-4A2C-A463-F4BBA819762A}"/>
    <cellStyle name="20% - Colore 1 3 2" xfId="2653" xr:uid="{A67A519E-157D-4715-8E29-3A5BCE43A28D}"/>
    <cellStyle name="20% - Colore 1 3 3" xfId="12838" xr:uid="{11A8CD8D-7094-4581-8CDD-9A2F4A8C71F0}"/>
    <cellStyle name="20% - Colore 1 3 3 2" xfId="14515" xr:uid="{5386B4F4-DBD0-454C-9CB9-FBA15A72F4A7}"/>
    <cellStyle name="20% - Colore 1 4" xfId="2483" xr:uid="{D1E2A52E-C37D-4023-B835-E12FAB43210B}"/>
    <cellStyle name="20% - Colore 1 4 2" xfId="13225" xr:uid="{56001303-53ED-421A-A300-21E675AFB11A}"/>
    <cellStyle name="20% - Colore 1 5" xfId="2091" xr:uid="{03DB1B29-0F47-4676-AF9C-0C9FB12DC1C9}"/>
    <cellStyle name="20% - Colore 1 6" xfId="1922" xr:uid="{895237D1-F78F-43EA-BACC-469ED914BD1E}"/>
    <cellStyle name="20% - Colore 1 7" xfId="1860" xr:uid="{BFB9D184-A76F-4D2D-AF0B-FAF7FAF21761}"/>
    <cellStyle name="20% - Colore 1 8" xfId="1808" xr:uid="{27B06FB5-8F44-4C1A-B072-283B975C5E68}"/>
    <cellStyle name="20% - Colore 1 9" xfId="1717" xr:uid="{573B1108-7A4D-4156-8E06-6E5046E43288}"/>
    <cellStyle name="20% - Colore 2 10" xfId="1694" xr:uid="{72D85DFE-3E2B-469D-9A5F-136441895419}"/>
    <cellStyle name="20% - Colore 2 11" xfId="1605" xr:uid="{F28D2BB9-9AFF-4D96-836F-F4AB6ACA6D53}"/>
    <cellStyle name="20% - Colore 2 12" xfId="1504" xr:uid="{4BED16E4-C153-4B6E-A1A9-550830568073}"/>
    <cellStyle name="20% - Colore 2 13" xfId="8427" xr:uid="{5ABC4FE5-232A-45CB-A33C-48F70C1D2EC5}"/>
    <cellStyle name="20% - Colore 2 2" xfId="588" xr:uid="{C3BC234B-CBB2-49D2-868F-FCBB466B41C5}"/>
    <cellStyle name="20% - Colore 2 2 2" xfId="654" xr:uid="{D9FC93C8-60E7-4BA0-8B2C-59F7CDB3D0A7}"/>
    <cellStyle name="20% - Colore 2 2 3" xfId="2042" xr:uid="{0B63C8EA-2D77-4489-921E-7129CA380E6B}"/>
    <cellStyle name="20% - Colore 2 2 4" xfId="1742" xr:uid="{BC1A0776-E7D9-4D9C-A844-53A82A8AB82F}"/>
    <cellStyle name="20% - Colore 2 3" xfId="631" xr:uid="{71C9778D-8E43-4371-BF39-885142C36780}"/>
    <cellStyle name="20% - Colore 2 3 2" xfId="12612" xr:uid="{12382078-286B-4414-8271-AAAD071A12A0}"/>
    <cellStyle name="20% - Colore 2 3 2 2" xfId="14514" xr:uid="{BC6E165E-016A-4CE8-86B6-74E4B1563825}"/>
    <cellStyle name="20% - Colore 2 4" xfId="2486" xr:uid="{FD14188D-E6B0-46ED-A713-0DADD723118F}"/>
    <cellStyle name="20% - Colore 2 4 2" xfId="13218" xr:uid="{84D79BA5-6F8F-47D0-8295-9492663C9EC6}"/>
    <cellStyle name="20% - Colore 2 5" xfId="2095" xr:uid="{9613A7C0-4E5A-4D5E-8C76-E3386BF5480C}"/>
    <cellStyle name="20% - Colore 2 6" xfId="1926" xr:uid="{E89C2C84-6661-4C16-8C54-1F99F5CE2FFD}"/>
    <cellStyle name="20% - Colore 2 7" xfId="1864" xr:uid="{BA2BDBE0-C675-41C3-A530-C9E301CE1FFC}"/>
    <cellStyle name="20% - Colore 2 8" xfId="1812" xr:uid="{51496C1E-5715-4F8B-A9FA-2F07E0743C81}"/>
    <cellStyle name="20% - Colore 2 9" xfId="1719" xr:uid="{12CBC56A-69A7-4B04-8D0B-125D1613C273}"/>
    <cellStyle name="20% - Colore 3 10" xfId="1698" xr:uid="{6E023511-A72F-49BB-8FBF-67985CCEDF96}"/>
    <cellStyle name="20% - Colore 3 11" xfId="1609" xr:uid="{5FF4833A-B70B-4225-9677-244786FDB3D5}"/>
    <cellStyle name="20% - Colore 3 12" xfId="1508" xr:uid="{383D0DAD-8BA4-452F-B64F-189AB85D659D}"/>
    <cellStyle name="20% - Colore 3 13" xfId="8352" xr:uid="{6B045F2E-784C-4ABC-A3A7-A3263269D52E}"/>
    <cellStyle name="20% - Colore 3 2" xfId="592" xr:uid="{5BB26A03-6588-47F1-87BC-3DDEE0FFD122}"/>
    <cellStyle name="20% - Colore 3 2 2" xfId="656" xr:uid="{173E1B9E-80E6-4A6E-A831-9F181FFD1149}"/>
    <cellStyle name="20% - Colore 3 2 3" xfId="2044" xr:uid="{437247A9-E58E-47B8-AB75-8F887166F51D}"/>
    <cellStyle name="20% - Colore 3 2 4" xfId="1744" xr:uid="{22B87289-3D75-42B4-B3B0-6C575E4C6D6E}"/>
    <cellStyle name="20% - Colore 3 3" xfId="635" xr:uid="{76586F60-B1BE-4821-B8C0-93A49637918B}"/>
    <cellStyle name="20% - Colore 3 3 2" xfId="13038" xr:uid="{D2A64D10-F2FA-4A14-96EF-9374AEEDAE83}"/>
    <cellStyle name="20% - Colore 3 3 2 2" xfId="14517" xr:uid="{C030E070-D86B-480E-AE71-EEC0EC5A2E74}"/>
    <cellStyle name="20% - Colore 3 4" xfId="2489" xr:uid="{EBFBCC3C-81AC-450C-9F50-64E6529FC893}"/>
    <cellStyle name="20% - Colore 3 4 2" xfId="13222" xr:uid="{F6D065DE-BB9F-464A-B616-26B2BFD85387}"/>
    <cellStyle name="20% - Colore 3 5" xfId="2099" xr:uid="{98B3DB57-508B-4C7E-941F-1ABDF3CFA996}"/>
    <cellStyle name="20% - Colore 3 6" xfId="1930" xr:uid="{DAC6591F-AC4F-47D3-948E-1AAA44512A3B}"/>
    <cellStyle name="20% - Colore 3 7" xfId="1868" xr:uid="{AE8B6317-9174-4EF8-8DAE-590ABE489E9F}"/>
    <cellStyle name="20% - Colore 3 8" xfId="1816" xr:uid="{EEBCC9B6-0D7D-4B2E-AB35-C01C2BE42267}"/>
    <cellStyle name="20% - Colore 3 9" xfId="1721" xr:uid="{7E96E201-2528-496F-B796-C6CAC15D0D3B}"/>
    <cellStyle name="20% - Colore 4 10" xfId="1702" xr:uid="{79B2C28E-2D2B-4995-8319-62F1BB20D73B}"/>
    <cellStyle name="20% - Colore 4 11" xfId="1613" xr:uid="{DEEE1E90-A42B-48B7-8FBF-AA2A4767DE28}"/>
    <cellStyle name="20% - Colore 4 12" xfId="1512" xr:uid="{CD7A8136-92CC-4990-B338-AAA3F8C986C9}"/>
    <cellStyle name="20% - Colore 4 13" xfId="8368" xr:uid="{DEFF2AE6-039F-4F16-95DC-CDB39CDE56FB}"/>
    <cellStyle name="20% - Colore 4 2" xfId="596" xr:uid="{C71B4986-87DB-4A3C-8AB3-30305EEA646C}"/>
    <cellStyle name="20% - Colore 4 2 2" xfId="658" xr:uid="{A481109C-137F-40DC-BD81-A591A651A07A}"/>
    <cellStyle name="20% - Colore 4 2 3" xfId="2046" xr:uid="{C22CAA7F-133F-4FC2-A7BC-2BAB293D8A25}"/>
    <cellStyle name="20% - Colore 4 2 4" xfId="1746" xr:uid="{229E8EB9-5449-4259-A5C6-C3FED8D59A14}"/>
    <cellStyle name="20% - Colore 4 3" xfId="639" xr:uid="{627F57B0-6F27-481E-BE9C-952AE5B0E605}"/>
    <cellStyle name="20% - Colore 4 3 2" xfId="2660" xr:uid="{42A19B3F-6F22-453D-A167-FE23ADFFAC12}"/>
    <cellStyle name="20% - Colore 4 3 3" xfId="13221" xr:uid="{E39DD4BB-08DA-4528-9B5D-E5FD32DC1EDF}"/>
    <cellStyle name="20% - Colore 4 3 3 2" xfId="14520" xr:uid="{F4F9B2F0-E91E-49C4-8683-198AF82C1F0B}"/>
    <cellStyle name="20% - Colore 4 4" xfId="2492" xr:uid="{68FCF6A4-6F7E-4C44-91EB-63B446C2C2D6}"/>
    <cellStyle name="20% - Colore 4 4 2" xfId="13217" xr:uid="{CCD970F9-AE98-4FEA-BEE0-A699C4190814}"/>
    <cellStyle name="20% - Colore 4 5" xfId="2103" xr:uid="{49BEED91-FBCA-48EE-9DAF-B076FDC83851}"/>
    <cellStyle name="20% - Colore 4 6" xfId="1934" xr:uid="{88F3B23B-05DF-4CCA-B32E-DFFE1216A11C}"/>
    <cellStyle name="20% - Colore 4 7" xfId="1872" xr:uid="{3B960C93-6C6F-42FF-9949-E5DD83E3CEB9}"/>
    <cellStyle name="20% - Colore 4 8" xfId="1820" xr:uid="{F170F44E-FB33-4311-8418-6F00FAA2E24B}"/>
    <cellStyle name="20% - Colore 4 9" xfId="1723" xr:uid="{117EDAA2-24C0-415E-ABF2-B72F97C9F07A}"/>
    <cellStyle name="20% - Colore 5 10" xfId="1706" xr:uid="{9F42A11E-239C-4DB1-BB28-3714DB490E49}"/>
    <cellStyle name="20% - Colore 5 11" xfId="1617" xr:uid="{4B28CD7F-9104-4637-943C-1D7BF62A351E}"/>
    <cellStyle name="20% - Colore 5 12" xfId="1516" xr:uid="{34E9729D-9E15-4961-8AF1-2066D4822984}"/>
    <cellStyle name="20% - Colore 5 13" xfId="8375" xr:uid="{E8850B29-C2D1-42F9-A012-A955318569B3}"/>
    <cellStyle name="20% - Colore 5 2" xfId="600" xr:uid="{492216E7-B47A-49C2-B662-7E4BBAF44E8C}"/>
    <cellStyle name="20% - Colore 5 2 2" xfId="660" xr:uid="{91C91B5A-C3F8-4DED-BC4D-4BD4476F585F}"/>
    <cellStyle name="20% - Colore 5 2 3" xfId="2048" xr:uid="{EC98B259-1364-4965-806A-9DBD7D9BB368}"/>
    <cellStyle name="20% - Colore 5 2 4" xfId="1748" xr:uid="{46F67C48-374D-4F9E-AA1A-58AA7625455F}"/>
    <cellStyle name="20% - Colore 5 3" xfId="643" xr:uid="{6D6B36A1-22A5-4A48-A000-9EA9A52B9664}"/>
    <cellStyle name="20% - Colore 5 3 2" xfId="2663" xr:uid="{D72E55A6-DE00-42B2-A2CA-E8BA1460F7CE}"/>
    <cellStyle name="20% - Colore 5 3 3" xfId="13223" xr:uid="{B15A4486-322B-425C-AD81-82965A79E724}"/>
    <cellStyle name="20% - Colore 5 3 3 2" xfId="14521" xr:uid="{AE798C4D-1384-4426-8B9C-6B778AFB37AD}"/>
    <cellStyle name="20% - Colore 5 4" xfId="2495" xr:uid="{A9D3B361-F670-4063-8682-5BF569C7D9AD}"/>
    <cellStyle name="20% - Colore 5 4 2" xfId="13220" xr:uid="{2983E4D6-D8EE-4667-B0C6-25D4E4C25BEE}"/>
    <cellStyle name="20% - Colore 5 5" xfId="2107" xr:uid="{96732AE1-F33D-418B-9C01-F574989BFA0D}"/>
    <cellStyle name="20% - Colore 5 6" xfId="1938" xr:uid="{0216B346-A827-4BD5-9813-DB539A1DBA32}"/>
    <cellStyle name="20% - Colore 5 7" xfId="1876" xr:uid="{113AC65E-6C43-4023-8785-2DAC375CAA1A}"/>
    <cellStyle name="20% - Colore 5 8" xfId="1824" xr:uid="{09BF3516-2388-45B3-9B02-D63EEE5DDD2F}"/>
    <cellStyle name="20% - Colore 5 9" xfId="1725" xr:uid="{D72928D0-23C3-4185-B6CA-2F347B580E8B}"/>
    <cellStyle name="20% - Colore 6 10" xfId="1710" xr:uid="{805EE23B-1B4D-4AE5-ADDA-D67283363510}"/>
    <cellStyle name="20% - Colore 6 11" xfId="1621" xr:uid="{241BB68A-F944-4838-8D25-6330FD9A9AA9}"/>
    <cellStyle name="20% - Colore 6 12" xfId="1520" xr:uid="{8818B058-749C-4467-963A-CF8338452E18}"/>
    <cellStyle name="20% - Colore 6 13" xfId="8415" xr:uid="{BAE672C9-AA57-4C09-A14F-5470FF2857F5}"/>
    <cellStyle name="20% - Colore 6 2" xfId="604" xr:uid="{32A43CB8-0A72-481F-9ECD-3D1D832AEBAD}"/>
    <cellStyle name="20% - Colore 6 2 2" xfId="662" xr:uid="{0DF87C3A-D622-49A2-AF70-794448940AFF}"/>
    <cellStyle name="20% - Colore 6 2 2 2" xfId="32639" xr:uid="{FC374C70-FC1A-405B-B254-604F83E3D54D}"/>
    <cellStyle name="20% - Colore 6 2 3" xfId="2050" xr:uid="{B59CB86D-4F60-4095-84CB-F27DAC61BEC2}"/>
    <cellStyle name="20% - Colore 6 2 4" xfId="1750" xr:uid="{399FB9F0-73B6-4428-8652-CABDF3BE952B}"/>
    <cellStyle name="20% - Colore 6 3" xfId="647" xr:uid="{B196459D-4CA8-4B2C-8A7E-CE7FF09D9EEF}"/>
    <cellStyle name="20% - Colore 6 3 2" xfId="2666" xr:uid="{0AF7F847-B2B7-4530-B349-C1901D08DC98}"/>
    <cellStyle name="20% - Colore 6 3 3" xfId="13224" xr:uid="{F173EE21-C101-41FB-8144-FC25FAB0554A}"/>
    <cellStyle name="20% - Colore 6 3 3 2" xfId="14522" xr:uid="{E0066F9B-D0F8-478B-9BF4-FCAE5601B66E}"/>
    <cellStyle name="20% - Colore 6 4" xfId="2498" xr:uid="{4FE64D8A-D93E-4922-B80B-5612270CAF65}"/>
    <cellStyle name="20% - Colore 6 4 2" xfId="13216" xr:uid="{7D76C61B-7A84-45AA-B112-8960B73468AC}"/>
    <cellStyle name="20% - Colore 6 5" xfId="2111" xr:uid="{2B9A47E9-81D9-4E15-B8DA-8BED0D0AAA2F}"/>
    <cellStyle name="20% - Colore 6 6" xfId="1942" xr:uid="{37DD1EEA-5077-4D37-AA82-DAFCEFF0F2C3}"/>
    <cellStyle name="20% - Colore 6 7" xfId="1880" xr:uid="{74C258B1-9A17-43DF-9342-64837A294220}"/>
    <cellStyle name="20% - Colore 6 8" xfId="1828" xr:uid="{9AC46061-5441-4749-8A97-CE697BC2757D}"/>
    <cellStyle name="20% - Colore 6 9" xfId="1727" xr:uid="{044987F0-2EC1-475D-B304-C37F2127A246}"/>
    <cellStyle name="40% - Colore 1 10" xfId="1691" xr:uid="{4DE51941-C151-4260-B561-FA2CC7A9AC38}"/>
    <cellStyle name="40% - Colore 1 10 2" xfId="5323" xr:uid="{0FEC9521-8DD6-46AC-A962-170A515CE03D}"/>
    <cellStyle name="40% - Colore 1 11" xfId="1602" xr:uid="{DE66D88A-87D2-4B70-8011-27C973373F9B}"/>
    <cellStyle name="40% - Colore 1 11 2" xfId="5238" xr:uid="{F7D8DBF3-91D1-4759-9961-28F0B327F48F}"/>
    <cellStyle name="40% - Colore 1 12" xfId="1526" xr:uid="{F72E5A6B-C977-4341-9437-FDF96A8858B2}"/>
    <cellStyle name="40% - Colore 1 12 2" xfId="5180" xr:uid="{0B6E4867-6BBC-4E20-A13A-E90563646854}"/>
    <cellStyle name="40% - Colore 1 13" xfId="1501" xr:uid="{38289C55-0AA2-4C6D-AD67-C8414F459DBE}"/>
    <cellStyle name="40% - Colore 1 13 2" xfId="8353" xr:uid="{BCA35349-DFA4-4BCE-BF86-052FAC6929A6}"/>
    <cellStyle name="40% - Colore 1 13 3" xfId="5162" xr:uid="{71B6AC51-AF98-4EB7-B212-29D6AB28FDEB}"/>
    <cellStyle name="40% - Colore 1 14" xfId="8426" xr:uid="{38A3CFDA-06B3-42EA-907D-C049FB0B91CA}"/>
    <cellStyle name="40% - Colore 1 14 2" xfId="11847" xr:uid="{9BA6140E-F417-41D3-9DA6-6ED6148D9853}"/>
    <cellStyle name="40% - Colore 1 2" xfId="585" xr:uid="{3D72CB4C-5F0A-4FB1-8977-339A7C5578A4}"/>
    <cellStyle name="40% - Colore 1 2 2" xfId="676" xr:uid="{7B747195-0BB9-4636-B3D9-95A2D25366CB}"/>
    <cellStyle name="40% - Colore 1 2 2 2" xfId="3473" xr:uid="{56E955FE-3318-4406-9D0D-ADA06CCBFA45}"/>
    <cellStyle name="40% - Colore 1 2 2 2 2" xfId="4316" xr:uid="{E9C3735C-4D56-4F1E-A4D8-C05C2B33EC47}"/>
    <cellStyle name="40% - Colore 1 2 2 2 2 2" xfId="7491" xr:uid="{97DDA270-FE2F-4FE9-8FA2-9DFB25CEC495}"/>
    <cellStyle name="40% - Colore 1 2 2 2 3" xfId="4178" xr:uid="{992D2E62-8727-4D1C-BDB2-110F988819BA}"/>
    <cellStyle name="40% - Colore 1 2 2 2 3 2" xfId="7353" xr:uid="{9FD9F47C-9AE5-42BA-A36D-BAD88DD9F030}"/>
    <cellStyle name="40% - Colore 1 2 2 2 4" xfId="6853" xr:uid="{D3C4422F-8E3A-4F84-9049-CB44395202E6}"/>
    <cellStyle name="40% - Colore 1 2 2 3" xfId="3432" xr:uid="{947F295F-65FD-4089-A37E-6DA24FC87737}"/>
    <cellStyle name="40% - Colore 1 2 2 3 2" xfId="4878" xr:uid="{853D8A68-EA2D-4DF0-9FC3-8AA904D34872}"/>
    <cellStyle name="40% - Colore 1 2 2 3 2 2" xfId="8065" xr:uid="{0D3B3F1E-A574-45D6-A9FD-978F3C92A0A2}"/>
    <cellStyle name="40% - Colore 1 2 2 3 3" xfId="6805" xr:uid="{DBEB9AF8-75D1-4313-86CF-213AB2F3B543}"/>
    <cellStyle name="40% - Colore 1 2 2 4" xfId="4966" xr:uid="{5383B5A5-DECC-4531-BE02-15F28A29F404}"/>
    <cellStyle name="40% - Colore 1 2 2 4 2" xfId="8164" xr:uid="{B8EA31FE-36DE-48D6-AA6A-1C903CAE3059}"/>
    <cellStyle name="40% - Colore 1 2 2 5" xfId="4225" xr:uid="{5EAED115-53CB-4049-92F8-516AAB1C3C86}"/>
    <cellStyle name="40% - Colore 1 2 2 5 2" xfId="7400" xr:uid="{3B4147C4-5833-4993-98D3-DB09CAC95253}"/>
    <cellStyle name="40% - Colore 1 2 2 6" xfId="5533" xr:uid="{DCC9C5A3-512C-493D-B32F-6301570DDC7A}"/>
    <cellStyle name="40% - Colore 1 2 3" xfId="653" xr:uid="{558A7DDB-57FB-4D32-B252-5F7A8B89B72A}"/>
    <cellStyle name="40% - Colore 1 2 3 2" xfId="4919" xr:uid="{91367393-6181-4DE8-ADF4-4D54692F146C}"/>
    <cellStyle name="40% - Colore 1 2 3 2 2" xfId="8107" xr:uid="{CE1B9D09-1C94-4548-A1CC-7B1C9EBDBAF9}"/>
    <cellStyle name="40% - Colore 1 2 3 3" xfId="4293" xr:uid="{A5BF175F-B7B3-4FA3-94B8-191EAF6B94F0}"/>
    <cellStyle name="40% - Colore 1 2 3 3 2" xfId="7468" xr:uid="{827AFCB7-DF2C-4E2B-A751-F16E2A4BEE28}"/>
    <cellStyle name="40% - Colore 1 2 3 4" xfId="4171" xr:uid="{29D4B9EE-4299-46B5-9917-74AE857C90B3}"/>
    <cellStyle name="40% - Colore 1 2 3 4 2" xfId="7346" xr:uid="{0003B82A-DECE-4E26-8294-7C62DC5D8AB5}"/>
    <cellStyle name="40% - Colore 1 2 3 5" xfId="6846" xr:uid="{D08AD397-4A12-41D5-A8F8-9A6BF11EFAE1}"/>
    <cellStyle name="40% - Colore 1 2 4" xfId="3417" xr:uid="{084F7276-2762-4A81-A272-8C27B11B9C7A}"/>
    <cellStyle name="40% - Colore 1 2 4 2" xfId="4112" xr:uid="{1EA78D4B-9E2E-4EDC-AB9C-7117A58DD188}"/>
    <cellStyle name="40% - Colore 1 2 4 2 2" xfId="7287" xr:uid="{FEC4D008-5CAD-478A-A1C0-E97FD5EA122C}"/>
    <cellStyle name="40% - Colore 1 2 4 3" xfId="6782" xr:uid="{712D2311-26B3-4FBE-ABC2-AD135AF6CE0D}"/>
    <cellStyle name="40% - Colore 1 2 5" xfId="2133" xr:uid="{71C4D532-95FC-45B9-99F3-3062BA9EDCD6}"/>
    <cellStyle name="40% - Colore 1 2 5 2" xfId="5510" xr:uid="{C990D4E5-B8F7-42C6-8ACD-005AE33AD37E}"/>
    <cellStyle name="40% - Colore 1 2 6" xfId="2041" xr:uid="{7CC83FB3-32FE-4188-AC6B-CFE174A153D9}"/>
    <cellStyle name="40% - Colore 1 2 6 2" xfId="8402" xr:uid="{971FDD01-0845-47AA-B219-CBBB46EDE129}"/>
    <cellStyle name="40% - Colore 1 2 6 3" xfId="5456" xr:uid="{E0991170-52A7-4362-A2CF-BB4E8E28F373}"/>
    <cellStyle name="40% - Colore 1 2 7" xfId="1741" xr:uid="{B083E53B-6B85-4502-B326-984C0FDCA226}"/>
    <cellStyle name="40% - Colore 1 2 7 2" xfId="5349" xr:uid="{D5958A2A-C808-4890-962C-FB37B92102E4}"/>
    <cellStyle name="40% - Colore 1 2 8" xfId="12259" xr:uid="{3DC336B6-C892-476B-AF30-2A7C866C714D}"/>
    <cellStyle name="40% - Colore 1 3" xfId="668" xr:uid="{5A20A6B0-2FBB-47A9-997F-F627AF84A262}"/>
    <cellStyle name="40% - Colore 1 3 2" xfId="2654" xr:uid="{3254AE7F-CD20-4512-9D1F-71BC2B2E7ADA}"/>
    <cellStyle name="40% - Colore 1 3 2 2" xfId="5951" xr:uid="{C68DE2B5-5D3E-4D93-ACA1-810A3D2481DC}"/>
    <cellStyle name="40% - Colore 1 3 3" xfId="5277" xr:uid="{2F12AD17-92ED-475C-94E2-B9A26439D17B}"/>
    <cellStyle name="40% - Colore 1 3 3 2" xfId="12519" xr:uid="{06286C6C-BF08-47EB-90D3-673DE2D8C4BC}"/>
    <cellStyle name="40% - Colore 1 4" xfId="628" xr:uid="{4915F736-E3C8-4C9D-AD51-BCD572B4DA94}"/>
    <cellStyle name="40% - Colore 1 4 2" xfId="5811" xr:uid="{7E913A2D-739A-4FE6-A023-B0878D89818D}"/>
    <cellStyle name="40% - Colore 1 4 2 2" xfId="12522" xr:uid="{24958881-4A2F-4059-A930-2C9EB3E68F2E}"/>
    <cellStyle name="40% - Colore 1 5" xfId="2092" xr:uid="{2D9DB02A-56B7-47E4-8E83-E00AE256F66F}"/>
    <cellStyle name="40% - Colore 1 5 2" xfId="5484" xr:uid="{CC2479A4-A45C-4886-A605-F61156F93B2E}"/>
    <cellStyle name="40% - Colore 1 6" xfId="1923" xr:uid="{05E4AA2B-9606-4E34-907F-4726C9C609F0}"/>
    <cellStyle name="40% - Colore 1 6 2" xfId="5443" xr:uid="{79DF69F9-6CEB-4D65-A2F4-9545DAC0BDA0}"/>
    <cellStyle name="40% - Colore 1 7" xfId="1861" xr:uid="{6BB7A075-BA0A-413D-864F-BACC41175828}"/>
    <cellStyle name="40% - Colore 1 7 2" xfId="5414" xr:uid="{352BEFB5-3B0E-46A2-9CBC-8AF90142A787}"/>
    <cellStyle name="40% - Colore 1 8" xfId="1809" xr:uid="{E77EA912-4A8D-4C87-8885-765738046B57}"/>
    <cellStyle name="40% - Colore 1 8 2" xfId="8379" xr:uid="{7679AE5E-2A6B-4D73-A536-C5E99F1B0509}"/>
    <cellStyle name="40% - Colore 1 8 3" xfId="5395" xr:uid="{4B254DAF-881A-44AA-B129-EE175B12CA4E}"/>
    <cellStyle name="40% - Colore 1 9" xfId="1718" xr:uid="{C62A75B3-E9BE-4393-A371-7E2CB9E8F6D7}"/>
    <cellStyle name="40% - Colore 1 9 2" xfId="5333" xr:uid="{1058D6BC-817B-486A-913D-9D0B4893E88F}"/>
    <cellStyle name="40% - Colore 2 10" xfId="1695" xr:uid="{AA7A27AE-33DA-4062-8B30-F6FF3AEABACE}"/>
    <cellStyle name="40% - Colore 2 10 2" xfId="5324" xr:uid="{4D9AE48D-38CA-48D6-B2EC-247907BB5D3E}"/>
    <cellStyle name="40% - Colore 2 11" xfId="1606" xr:uid="{A9E609B1-47CB-4CAC-BD60-71E2D4B82768}"/>
    <cellStyle name="40% - Colore 2 11 2" xfId="5239" xr:uid="{2D40A67D-6C08-4537-BA4E-23174D01C002}"/>
    <cellStyle name="40% - Colore 2 12" xfId="1527" xr:uid="{AE53875A-5619-4E94-A0B8-14DE5E753C8E}"/>
    <cellStyle name="40% - Colore 2 12 2" xfId="5181" xr:uid="{2AEDE40B-A3DA-443E-8E0B-2AA51AEDECD6}"/>
    <cellStyle name="40% - Colore 2 13" xfId="1505" xr:uid="{956C461F-91C9-4899-B54E-C635D4785893}"/>
    <cellStyle name="40% - Colore 2 13 2" xfId="8354" xr:uid="{1985F92D-0243-4976-B5EE-C43C778295A6}"/>
    <cellStyle name="40% - Colore 2 13 3" xfId="5163" xr:uid="{479C8CA4-6DC5-4006-8140-86C2694CCA25}"/>
    <cellStyle name="40% - Colore 2 14" xfId="8425" xr:uid="{2614F443-FAC8-4A06-89BC-D9FF427FD3AD}"/>
    <cellStyle name="40% - Colore 2 14 2" xfId="11846" xr:uid="{C77A5AA3-22A9-41BA-A07A-BEDB98E5DB3C}"/>
    <cellStyle name="40% - Colore 2 2" xfId="589" xr:uid="{1BCB470E-8BE2-474E-BD6B-99D273987146}"/>
    <cellStyle name="40% - Colore 2 2 2" xfId="677" xr:uid="{B0ECB43A-306B-4C09-BAD2-EC1CC9CBFF6D}"/>
    <cellStyle name="40% - Colore 2 2 2 2" xfId="3474" xr:uid="{7B7E919A-5E4C-48C9-85B6-BEC560A9B4BF}"/>
    <cellStyle name="40% - Colore 2 2 2 2 2" xfId="4317" xr:uid="{300D3BE0-19EB-467B-8D73-8DB7351C0CD1}"/>
    <cellStyle name="40% - Colore 2 2 2 2 2 2" xfId="7492" xr:uid="{CED46758-5BB9-48F1-B800-F4A1CE0D7198}"/>
    <cellStyle name="40% - Colore 2 2 2 2 3" xfId="4179" xr:uid="{99E03BDE-F071-46C1-BB86-790658D6EA98}"/>
    <cellStyle name="40% - Colore 2 2 2 2 3 2" xfId="7354" xr:uid="{F7C0B9FF-35DE-4BED-ABAF-0D322F4A1977}"/>
    <cellStyle name="40% - Colore 2 2 2 2 4" xfId="6854" xr:uid="{8EA9497E-B0C1-4352-9121-A0DC6DF8F0B2}"/>
    <cellStyle name="40% - Colore 2 2 2 3" xfId="3433" xr:uid="{1166672D-2AAE-4ACB-A703-448AD953F548}"/>
    <cellStyle name="40% - Colore 2 2 2 3 2" xfId="4879" xr:uid="{AB270BF2-39D6-4614-A196-5F6DAFFCF11D}"/>
    <cellStyle name="40% - Colore 2 2 2 3 2 2" xfId="8066" xr:uid="{6BACE0F0-8366-44E0-BAA9-D4D4D999F7DA}"/>
    <cellStyle name="40% - Colore 2 2 2 3 3" xfId="6806" xr:uid="{346F9CD6-BC62-4751-9A85-70E2844419C2}"/>
    <cellStyle name="40% - Colore 2 2 2 4" xfId="4967" xr:uid="{2BB74870-02F4-42B4-940E-1F2ABC379700}"/>
    <cellStyle name="40% - Colore 2 2 2 4 2" xfId="8165" xr:uid="{9427A823-4181-4736-878E-E18E0A040C22}"/>
    <cellStyle name="40% - Colore 2 2 2 5" xfId="4226" xr:uid="{A5A5FFBC-BC89-43C2-9645-CC4219378AF2}"/>
    <cellStyle name="40% - Colore 2 2 2 5 2" xfId="7401" xr:uid="{1234B1F8-256D-4768-BFFF-2C074D5571EB}"/>
    <cellStyle name="40% - Colore 2 2 2 6" xfId="5534" xr:uid="{E6032748-0AA0-4923-AADA-0E32A5C06E92}"/>
    <cellStyle name="40% - Colore 2 2 3" xfId="655" xr:uid="{3C19CC53-721B-4EF0-A8C6-E0327C8943D6}"/>
    <cellStyle name="40% - Colore 2 2 3 2" xfId="4920" xr:uid="{04FCB3A2-8EE3-4A0A-8109-3851A17FEC4B}"/>
    <cellStyle name="40% - Colore 2 2 3 2 2" xfId="8108" xr:uid="{A0ACA0A1-DD1E-4D68-AB2D-49564DBE0880}"/>
    <cellStyle name="40% - Colore 2 2 3 3" xfId="4294" xr:uid="{D8F96FAA-1D38-4234-8734-563745FEB206}"/>
    <cellStyle name="40% - Colore 2 2 3 3 2" xfId="7469" xr:uid="{A2704615-D7DC-40ED-BF45-C72C41FDC304}"/>
    <cellStyle name="40% - Colore 2 2 3 4" xfId="4172" xr:uid="{9CBF4982-E098-494C-AE14-0806AA5B8F92}"/>
    <cellStyle name="40% - Colore 2 2 3 4 2" xfId="7347" xr:uid="{2FC5DA9F-7222-43D4-9D7E-8A486BBB96E9}"/>
    <cellStyle name="40% - Colore 2 2 3 5" xfId="6847" xr:uid="{7E076867-74EE-401F-B361-9B063BE5814A}"/>
    <cellStyle name="40% - Colore 2 2 4" xfId="3418" xr:uid="{3E399ACB-C80E-4616-8F9E-01DDA62076E9}"/>
    <cellStyle name="40% - Colore 2 2 4 2" xfId="4113" xr:uid="{F3A68ACD-E5D4-4BD9-8F0F-44D5D20C9E9C}"/>
    <cellStyle name="40% - Colore 2 2 4 2 2" xfId="7288" xr:uid="{39946736-F10E-42E8-909A-B8EE2EC88A5A}"/>
    <cellStyle name="40% - Colore 2 2 4 3" xfId="6783" xr:uid="{ACBB13DE-C5C6-47C1-93CC-817D741704BA}"/>
    <cellStyle name="40% - Colore 2 2 5" xfId="2134" xr:uid="{D5F52F20-9CA4-47F7-8FA6-D24A4E70C3AD}"/>
    <cellStyle name="40% - Colore 2 2 5 2" xfId="5511" xr:uid="{0A35B6CA-0658-43AF-A2CA-354D28374F07}"/>
    <cellStyle name="40% - Colore 2 2 6" xfId="2043" xr:uid="{7AB7C7BA-CC2F-43B2-AC64-3FE7BF2586E2}"/>
    <cellStyle name="40% - Colore 2 2 6 2" xfId="8403" xr:uid="{568FFA85-2B0B-478F-AFCE-83CE7C4988A7}"/>
    <cellStyle name="40% - Colore 2 2 6 3" xfId="5457" xr:uid="{AB478739-FE19-4782-B09D-23431002C25A}"/>
    <cellStyle name="40% - Colore 2 2 7" xfId="1743" xr:uid="{FD1FC93E-1E42-4105-B846-65BB085D64AB}"/>
    <cellStyle name="40% - Colore 2 2 7 2" xfId="5350" xr:uid="{FB119A2B-F254-4030-A2B8-BC046FA0B1EE}"/>
    <cellStyle name="40% - Colore 2 2 8" xfId="12260" xr:uid="{47CB39B0-7C86-4011-B06F-B88901445718}"/>
    <cellStyle name="40% - Colore 2 3" xfId="669" xr:uid="{621812F9-71A5-4055-94BC-A6E1D86A5133}"/>
    <cellStyle name="40% - Colore 2 3 2" xfId="2656" xr:uid="{2EB1CF2C-0709-4835-A140-D81959F1A86E}"/>
    <cellStyle name="40% - Colore 2 3 2 2" xfId="5952" xr:uid="{F725DB34-2655-4FF3-BC0B-E5696EB2FA4B}"/>
    <cellStyle name="40% - Colore 2 3 3" xfId="5280" xr:uid="{694DC2A4-D6A3-4327-A516-F9713E37D6BB}"/>
    <cellStyle name="40% - Colore 2 3 3 2" xfId="13098" xr:uid="{CF7E4465-89EB-490E-870B-A1B0A19B5717}"/>
    <cellStyle name="40% - Colore 2 4" xfId="632" xr:uid="{763A468D-52AB-49D8-B27A-EE738669A2B3}"/>
    <cellStyle name="40% - Colore 2 4 2" xfId="5812" xr:uid="{1304FE63-9D92-43FB-8273-932C6757C6DC}"/>
    <cellStyle name="40% - Colore 2 4 2 2" xfId="12836" xr:uid="{D1AB4FDD-E96C-4150-82BC-58BB7E477726}"/>
    <cellStyle name="40% - Colore 2 5" xfId="2096" xr:uid="{5A5AB791-F82F-4965-B8E1-F26D4990FFCE}"/>
    <cellStyle name="40% - Colore 2 5 2" xfId="5485" xr:uid="{C7740C6A-1605-4ADE-BC1F-27B2A02B4115}"/>
    <cellStyle name="40% - Colore 2 6" xfId="1927" xr:uid="{63DC12B6-159F-4A9E-A014-74B472A5C5C2}"/>
    <cellStyle name="40% - Colore 2 6 2" xfId="5444" xr:uid="{C1D67156-30DA-40B1-B2B6-963748F51425}"/>
    <cellStyle name="40% - Colore 2 7" xfId="1865" xr:uid="{263E15A3-DEBA-44F7-989C-6546749252F0}"/>
    <cellStyle name="40% - Colore 2 7 2" xfId="5415" xr:uid="{BA0D0B19-DD66-487C-A9BE-6B08F14ED030}"/>
    <cellStyle name="40% - Colore 2 8" xfId="1813" xr:uid="{350FDDD0-47B2-4650-BEB8-52D2E0140CA7}"/>
    <cellStyle name="40% - Colore 2 8 2" xfId="8380" xr:uid="{C73A58A5-412C-4BA4-8746-5C8E321BD544}"/>
    <cellStyle name="40% - Colore 2 8 3" xfId="5396" xr:uid="{7E757D5E-A2C2-41D0-BA46-23B84D2EDD30}"/>
    <cellStyle name="40% - Colore 2 9" xfId="1720" xr:uid="{8E456B08-E04A-4E1D-88F3-65F64B06D808}"/>
    <cellStyle name="40% - Colore 2 9 2" xfId="5334" xr:uid="{F811B50C-FA80-4ECD-8579-FB58DFA11D39}"/>
    <cellStyle name="40% - Colore 3 10" xfId="1699" xr:uid="{1DA604E7-D233-4A71-A322-CAF9B31C0E69}"/>
    <cellStyle name="40% - Colore 3 10 2" xfId="5325" xr:uid="{6920731F-8B41-4960-84ED-E57206E9C169}"/>
    <cellStyle name="40% - Colore 3 11" xfId="1610" xr:uid="{4D9AD75E-D78C-4F77-BC7E-A5BE6B7A7F3F}"/>
    <cellStyle name="40% - Colore 3 11 2" xfId="5240" xr:uid="{00188EE8-97C0-41A6-BDA4-57C605E6B20D}"/>
    <cellStyle name="40% - Colore 3 12" xfId="1528" xr:uid="{967F1650-D7E1-49EC-92D7-5988A0E2F4D7}"/>
    <cellStyle name="40% - Colore 3 12 2" xfId="5182" xr:uid="{9EE02640-D27A-4F33-BF30-C51009A938D9}"/>
    <cellStyle name="40% - Colore 3 13" xfId="1509" xr:uid="{CF0EE393-4471-4C86-97F6-A9B38B4EC6E6}"/>
    <cellStyle name="40% - Colore 3 13 2" xfId="8355" xr:uid="{CCFB74EE-8E6F-4E71-9A2F-427049929CEE}"/>
    <cellStyle name="40% - Colore 3 13 3" xfId="5164" xr:uid="{200D1011-CB74-49EC-B9B2-476FBE3DBBAC}"/>
    <cellStyle name="40% - Colore 3 14" xfId="8365" xr:uid="{0DBA9E50-92A2-43A9-912D-462476AF9530}"/>
    <cellStyle name="40% - Colore 3 14 2" xfId="11840" xr:uid="{FCDF3F48-087B-44E6-A7AF-0FBE7D0195AE}"/>
    <cellStyle name="40% - Colore 3 2" xfId="593" xr:uid="{8AB4674A-790E-4686-BC85-96D6FD4FAB4F}"/>
    <cellStyle name="40% - Colore 3 2 2" xfId="678" xr:uid="{9C40BB21-6107-4C5D-8F1A-2F2846E08935}"/>
    <cellStyle name="40% - Colore 3 2 2 2" xfId="3475" xr:uid="{AFBF08E9-F4BB-4E53-A461-0438C190B876}"/>
    <cellStyle name="40% - Colore 3 2 2 2 2" xfId="4318" xr:uid="{2C7CF32C-8B05-4F7B-AA53-5279E182B766}"/>
    <cellStyle name="40% - Colore 3 2 2 2 2 2" xfId="7493" xr:uid="{1A6A4CF8-936B-4045-8CAA-A3AE84EDF80E}"/>
    <cellStyle name="40% - Colore 3 2 2 2 3" xfId="4180" xr:uid="{A1A8274B-3678-4297-B425-6A6AF4065611}"/>
    <cellStyle name="40% - Colore 3 2 2 2 3 2" xfId="7355" xr:uid="{3DB2884B-9C04-4D22-905E-79ED32D73751}"/>
    <cellStyle name="40% - Colore 3 2 2 2 4" xfId="6855" xr:uid="{2F53140A-2A0A-47FE-8A4B-8C6A0D0D812A}"/>
    <cellStyle name="40% - Colore 3 2 2 3" xfId="3434" xr:uid="{8FB6BD17-791B-4392-A379-7D26AD44058C}"/>
    <cellStyle name="40% - Colore 3 2 2 3 2" xfId="4880" xr:uid="{2B91C634-D07C-43CF-98CC-08207CBC8490}"/>
    <cellStyle name="40% - Colore 3 2 2 3 2 2" xfId="8067" xr:uid="{75FBD026-AC23-45AF-B8C6-9F100D08C811}"/>
    <cellStyle name="40% - Colore 3 2 2 3 3" xfId="6807" xr:uid="{F755B1D2-B371-4E11-9656-F1B6941F37DB}"/>
    <cellStyle name="40% - Colore 3 2 2 4" xfId="4968" xr:uid="{10E82BB9-CF5E-4F63-A896-A9DB573154B2}"/>
    <cellStyle name="40% - Colore 3 2 2 4 2" xfId="8166" xr:uid="{886CDECE-4543-4314-8E6C-13EB6010B5D0}"/>
    <cellStyle name="40% - Colore 3 2 2 5" xfId="4227" xr:uid="{EB7EF1CA-BD6B-481B-97B1-F70CA04681FE}"/>
    <cellStyle name="40% - Colore 3 2 2 5 2" xfId="7402" xr:uid="{60713B80-F539-498D-8676-4197040C278A}"/>
    <cellStyle name="40% - Colore 3 2 2 6" xfId="5535" xr:uid="{4313FD51-FC0F-431D-8F1C-154437104DF4}"/>
    <cellStyle name="40% - Colore 3 2 3" xfId="657" xr:uid="{CC7D00D4-B1C0-4C73-9A2F-5AD341916B31}"/>
    <cellStyle name="40% - Colore 3 2 3 2" xfId="4921" xr:uid="{04B4628D-1D73-4858-8918-81E5BB7351A1}"/>
    <cellStyle name="40% - Colore 3 2 3 2 2" xfId="8109" xr:uid="{9036A140-7BD0-42E7-BA67-85A7DB50A01F}"/>
    <cellStyle name="40% - Colore 3 2 3 3" xfId="4295" xr:uid="{D799A2C8-BCF6-4BBA-8EBD-06250F75A77C}"/>
    <cellStyle name="40% - Colore 3 2 3 3 2" xfId="7470" xr:uid="{FA6617C3-5517-4BD0-90C7-901A462FF7CC}"/>
    <cellStyle name="40% - Colore 3 2 3 4" xfId="4173" xr:uid="{90C7C906-C03E-4C12-B22C-927444EFEF8A}"/>
    <cellStyle name="40% - Colore 3 2 3 4 2" xfId="7348" xr:uid="{22AB0EB9-AFE7-4A04-87C0-F584D30C305A}"/>
    <cellStyle name="40% - Colore 3 2 3 5" xfId="6848" xr:uid="{0185852D-3636-4E75-9646-45DF257F3BEF}"/>
    <cellStyle name="40% - Colore 3 2 4" xfId="3419" xr:uid="{F952CB8D-07E4-49F7-9881-D2F03E8CC7D9}"/>
    <cellStyle name="40% - Colore 3 2 4 2" xfId="4114" xr:uid="{57DF5491-8ED5-4B06-9F20-3102DEA1751A}"/>
    <cellStyle name="40% - Colore 3 2 4 2 2" xfId="7289" xr:uid="{DBD9CB69-9BDB-4D24-BC1D-C8085586EF96}"/>
    <cellStyle name="40% - Colore 3 2 4 3" xfId="6784" xr:uid="{7C2C53F3-5721-4C3B-88D5-DA9DBCF08A19}"/>
    <cellStyle name="40% - Colore 3 2 5" xfId="2135" xr:uid="{589F5ADE-8CE1-45B3-9610-5F4E21291A56}"/>
    <cellStyle name="40% - Colore 3 2 5 2" xfId="5512" xr:uid="{B865A64C-A129-43CB-BC42-2D968A12D866}"/>
    <cellStyle name="40% - Colore 3 2 6" xfId="2045" xr:uid="{AAA1AAD2-AF7E-40EB-AAF5-57B933BF5DB3}"/>
    <cellStyle name="40% - Colore 3 2 6 2" xfId="8404" xr:uid="{8E59C07C-396E-4C33-873E-71475FE4042E}"/>
    <cellStyle name="40% - Colore 3 2 6 3" xfId="5458" xr:uid="{F51CBF3C-2EC1-46B1-8868-4F760208F8D7}"/>
    <cellStyle name="40% - Colore 3 2 7" xfId="1745" xr:uid="{4CB0F208-4109-45AE-84E0-8A7761F40B91}"/>
    <cellStyle name="40% - Colore 3 2 7 2" xfId="5351" xr:uid="{72570BB1-B1AC-45AA-B9DE-ACF9036D44D4}"/>
    <cellStyle name="40% - Colore 3 2 8" xfId="12261" xr:uid="{7D8A41DB-5285-4196-AABD-D7B67A532751}"/>
    <cellStyle name="40% - Colore 3 3" xfId="670" xr:uid="{2A728A28-9C9A-4B91-82CA-DBFF29A1701C}"/>
    <cellStyle name="40% - Colore 3 3 2" xfId="2658" xr:uid="{9D7E1CA5-85CC-46D0-B0AF-249C9AB3B8FD}"/>
    <cellStyle name="40% - Colore 3 3 2 2" xfId="5953" xr:uid="{8035AF2D-C882-4AC5-8F32-3A47B0FACA03}"/>
    <cellStyle name="40% - Colore 3 3 3" xfId="5279" xr:uid="{A06AD6BC-4DBD-4025-9FB2-DEBC9389AD79}"/>
    <cellStyle name="40% - Colore 3 3 3 2" xfId="13483" xr:uid="{B9FBE6DA-0A61-4EAA-984B-00DDA30F4C13}"/>
    <cellStyle name="40% - Colore 3 4" xfId="636" xr:uid="{F3CBAF6C-93C7-474E-8A4F-14F085D52950}"/>
    <cellStyle name="40% - Colore 3 4 2" xfId="5813" xr:uid="{B99232F0-220E-44FF-8297-3F5057E9C363}"/>
    <cellStyle name="40% - Colore 3 4 2 2" xfId="12834" xr:uid="{72E1C027-D9E6-43C6-820E-C53C50342A1F}"/>
    <cellStyle name="40% - Colore 3 5" xfId="2100" xr:uid="{5310FAB4-8665-4DB5-A194-7B6AF8F7361D}"/>
    <cellStyle name="40% - Colore 3 5 2" xfId="5486" xr:uid="{6E48176A-B968-43B4-A443-310097149D0D}"/>
    <cellStyle name="40% - Colore 3 6" xfId="1931" xr:uid="{03BF6DD4-0C5D-454A-A312-36F727E60C9F}"/>
    <cellStyle name="40% - Colore 3 6 2" xfId="5445" xr:uid="{2E1E2197-04C7-4641-84FA-2E481E5B4044}"/>
    <cellStyle name="40% - Colore 3 7" xfId="1869" xr:uid="{90D6B0B2-3904-4B78-809A-638787F0E5B8}"/>
    <cellStyle name="40% - Colore 3 7 2" xfId="5416" xr:uid="{781FB247-B704-4A29-826E-64BD20F4E3D0}"/>
    <cellStyle name="40% - Colore 3 8" xfId="1817" xr:uid="{D2A59115-563D-476B-939F-1E2843D045A7}"/>
    <cellStyle name="40% - Colore 3 8 2" xfId="8381" xr:uid="{F200B26A-E6DE-4495-B7AA-F86BD0486A57}"/>
    <cellStyle name="40% - Colore 3 8 3" xfId="5397" xr:uid="{BFD8B939-FD8E-47C9-A69F-1DD5E89D1CAE}"/>
    <cellStyle name="40% - Colore 3 9" xfId="1722" xr:uid="{5A2A6E2B-B952-473D-A4EC-1D026CA325E1}"/>
    <cellStyle name="40% - Colore 3 9 2" xfId="5335" xr:uid="{1D8ED942-3B44-46B9-9354-C6202040EAC4}"/>
    <cellStyle name="40% - Colore 4 10" xfId="1703" xr:uid="{3B902F61-DF17-4C33-8A1F-67BB70FCFCFC}"/>
    <cellStyle name="40% - Colore 4 10 2" xfId="5326" xr:uid="{67599603-22DD-4C98-901B-AD8F00E852EB}"/>
    <cellStyle name="40% - Colore 4 11" xfId="1614" xr:uid="{7567602B-CA3D-4E8E-B404-AB957980DC3F}"/>
    <cellStyle name="40% - Colore 4 11 2" xfId="5241" xr:uid="{6E132F8F-3487-4D5A-A2CC-FC6D15DD9DB1}"/>
    <cellStyle name="40% - Colore 4 12" xfId="1529" xr:uid="{F2D569B9-A2E7-4D70-8DB9-37B54EEC80B8}"/>
    <cellStyle name="40% - Colore 4 12 2" xfId="5183" xr:uid="{957F94B8-A91C-4D1D-9BA3-D51F37F24C57}"/>
    <cellStyle name="40% - Colore 4 13" xfId="1513" xr:uid="{844E1A85-D9F3-4E39-A6B3-535E9E495718}"/>
    <cellStyle name="40% - Colore 4 13 2" xfId="8356" xr:uid="{D7891525-8D0C-48FA-9FDE-752693C04AFA}"/>
    <cellStyle name="40% - Colore 4 13 3" xfId="5165" xr:uid="{81D99D66-81D7-4D99-8144-6F1D27F0D0BA}"/>
    <cellStyle name="40% - Colore 4 14" xfId="8410" xr:uid="{EB1C054B-DE03-48E3-BC18-AD18B2D9BA1F}"/>
    <cellStyle name="40% - Colore 4 14 2" xfId="11844" xr:uid="{8F000BC3-6299-4768-8236-B3500964B22E}"/>
    <cellStyle name="40% - Colore 4 2" xfId="597" xr:uid="{730279D6-0A2E-4CDA-9435-9920C099640A}"/>
    <cellStyle name="40% - Colore 4 2 2" xfId="679" xr:uid="{CF45CE8A-7453-46F8-BAAE-C08A64F1D5BA}"/>
    <cellStyle name="40% - Colore 4 2 2 2" xfId="3476" xr:uid="{522D9180-D2D3-426B-AF3A-08121E08BAF8}"/>
    <cellStyle name="40% - Colore 4 2 2 2 2" xfId="4319" xr:uid="{7A02027F-6B80-45E6-9AFF-171773AD6A0D}"/>
    <cellStyle name="40% - Colore 4 2 2 2 2 2" xfId="7494" xr:uid="{CD3E2B71-55C7-415B-94B3-E156A8942583}"/>
    <cellStyle name="40% - Colore 4 2 2 2 3" xfId="4181" xr:uid="{71989BD7-60CE-4A4E-931B-2820B6AF4355}"/>
    <cellStyle name="40% - Colore 4 2 2 2 3 2" xfId="7356" xr:uid="{39197120-DC7A-4F2E-89B0-D689B6B112BB}"/>
    <cellStyle name="40% - Colore 4 2 2 2 4" xfId="6856" xr:uid="{5A40B165-9E53-40BB-A90A-BBA6A78E52DC}"/>
    <cellStyle name="40% - Colore 4 2 2 3" xfId="3435" xr:uid="{57ACA28B-67CE-4478-9B26-A07610F3FB3A}"/>
    <cellStyle name="40% - Colore 4 2 2 3 2" xfId="4881" xr:uid="{B1041C3B-0242-433B-86A3-F76DC0613C7A}"/>
    <cellStyle name="40% - Colore 4 2 2 3 2 2" xfId="8068" xr:uid="{8DC04AD3-625E-4DD3-8002-B96075999FBF}"/>
    <cellStyle name="40% - Colore 4 2 2 3 3" xfId="6808" xr:uid="{202652B6-FB6B-42F4-A6B9-64CCA00DD10B}"/>
    <cellStyle name="40% - Colore 4 2 2 4" xfId="4969" xr:uid="{E52E5485-5A6E-4EAE-84C1-80B225BAF311}"/>
    <cellStyle name="40% - Colore 4 2 2 4 2" xfId="8167" xr:uid="{22191BCE-4764-49BC-8AA0-96104C168E5B}"/>
    <cellStyle name="40% - Colore 4 2 2 5" xfId="4228" xr:uid="{99132BF9-F8A8-4DD1-A393-5D67E472E5CD}"/>
    <cellStyle name="40% - Colore 4 2 2 5 2" xfId="7403" xr:uid="{0D018A4D-9B43-4939-AF3D-4410A2667E82}"/>
    <cellStyle name="40% - Colore 4 2 2 6" xfId="5536" xr:uid="{4C9B1DAE-E166-42C2-8A5A-DF31B534E010}"/>
    <cellStyle name="40% - Colore 4 2 3" xfId="659" xr:uid="{255A7AD7-091E-46DD-B44A-AD1DD4BDD70A}"/>
    <cellStyle name="40% - Colore 4 2 3 2" xfId="4922" xr:uid="{97B5974E-7EC0-4635-9FA2-882512430471}"/>
    <cellStyle name="40% - Colore 4 2 3 2 2" xfId="8110" xr:uid="{177D8A64-DC89-4AF0-B001-073C2AB64039}"/>
    <cellStyle name="40% - Colore 4 2 3 3" xfId="4296" xr:uid="{747477B9-4875-4A99-A18C-53A567DAD87F}"/>
    <cellStyle name="40% - Colore 4 2 3 3 2" xfId="7471" xr:uid="{BE840F8F-290E-49BF-B41C-76C6469CCA6D}"/>
    <cellStyle name="40% - Colore 4 2 3 4" xfId="4174" xr:uid="{860B7ADB-89B8-48AD-8F9E-744C614F6527}"/>
    <cellStyle name="40% - Colore 4 2 3 4 2" xfId="7349" xr:uid="{E7FEE806-1E64-445A-A70C-8CBEEBEEE908}"/>
    <cellStyle name="40% - Colore 4 2 3 5" xfId="6849" xr:uid="{5C46FD8B-609E-493F-8F1E-A2D11CE7649D}"/>
    <cellStyle name="40% - Colore 4 2 4" xfId="3420" xr:uid="{955CF856-6B99-42D8-B597-EAF6B6F55096}"/>
    <cellStyle name="40% - Colore 4 2 4 2" xfId="4115" xr:uid="{C3E3FA55-585F-479E-A4DE-5845B3D73997}"/>
    <cellStyle name="40% - Colore 4 2 4 2 2" xfId="7290" xr:uid="{31AAE768-D2D2-4734-BB3C-EFB89C186223}"/>
    <cellStyle name="40% - Colore 4 2 4 3" xfId="6785" xr:uid="{00933BA3-9FB1-4A1F-A323-A23EA685365E}"/>
    <cellStyle name="40% - Colore 4 2 5" xfId="2136" xr:uid="{AF03A36D-7E2B-4F5E-9ED9-551AD20D867C}"/>
    <cellStyle name="40% - Colore 4 2 5 2" xfId="5513" xr:uid="{9BD3245C-B8EF-416C-B08F-C34F525BB9AD}"/>
    <cellStyle name="40% - Colore 4 2 6" xfId="2047" xr:uid="{C1C4D6EC-6F68-4C12-A169-F69D5BEBCA86}"/>
    <cellStyle name="40% - Colore 4 2 6 2" xfId="8405" xr:uid="{7B8E806D-581C-47CB-BF52-D8F8AE993DC7}"/>
    <cellStyle name="40% - Colore 4 2 6 3" xfId="5459" xr:uid="{447157F5-FF73-4C5E-9A8A-FFC7F02B88F2}"/>
    <cellStyle name="40% - Colore 4 2 7" xfId="1747" xr:uid="{5E38291D-6B3D-4058-ADD3-BC13E7D1872C}"/>
    <cellStyle name="40% - Colore 4 2 7 2" xfId="5352" xr:uid="{F373150E-6E34-40ED-9BDD-ACF745914526}"/>
    <cellStyle name="40% - Colore 4 2 8" xfId="12262" xr:uid="{183F414E-96B6-40FC-916B-106E91DB39AA}"/>
    <cellStyle name="40% - Colore 4 3" xfId="671" xr:uid="{271469F0-6168-4BED-B311-2444C6C5A174}"/>
    <cellStyle name="40% - Colore 4 3 2" xfId="2661" xr:uid="{210F3283-5B60-49AE-8A13-4E4EAA31CC20}"/>
    <cellStyle name="40% - Colore 4 3 2 2" xfId="5954" xr:uid="{E38BB819-C2F7-4479-ABAD-B1340DA46668}"/>
    <cellStyle name="40% - Colore 4 3 3" xfId="5275" xr:uid="{66AE5F5A-E674-4D4D-9158-6F823F6DD6AE}"/>
    <cellStyle name="40% - Colore 4 3 3 2" xfId="13482" xr:uid="{89F83723-E345-4CE2-962A-109AFA8DD93D}"/>
    <cellStyle name="40% - Colore 4 4" xfId="640" xr:uid="{C1816073-44B8-44DE-9C36-397973D730BF}"/>
    <cellStyle name="40% - Colore 4 4 2" xfId="5814" xr:uid="{F342DE95-6A61-477E-B6AC-61AA50E87650}"/>
    <cellStyle name="40% - Colore 4 4 2 2" xfId="12831" xr:uid="{BA69CB4E-26CA-45D8-AD00-CB0399F85BF0}"/>
    <cellStyle name="40% - Colore 4 5" xfId="2104" xr:uid="{C2839B50-C4B9-4104-921A-906BDFB19B17}"/>
    <cellStyle name="40% - Colore 4 5 2" xfId="5487" xr:uid="{C924F9B1-0D55-46CA-AD19-F0E8A4FB4E5E}"/>
    <cellStyle name="40% - Colore 4 6" xfId="1935" xr:uid="{D9A4CE1E-827D-40F0-A64C-3DA82AD99B98}"/>
    <cellStyle name="40% - Colore 4 6 2" xfId="5446" xr:uid="{160462EB-6C7A-4857-A6E8-7ABC1220768A}"/>
    <cellStyle name="40% - Colore 4 7" xfId="1873" xr:uid="{44359042-DF53-4302-8ABA-47799C5BC767}"/>
    <cellStyle name="40% - Colore 4 7 2" xfId="5417" xr:uid="{2E8F77FC-717D-45EE-88EA-8F106F9E0F84}"/>
    <cellStyle name="40% - Colore 4 8" xfId="1821" xr:uid="{6E0CAA64-831C-49B7-A328-912DB9FB08F5}"/>
    <cellStyle name="40% - Colore 4 8 2" xfId="8382" xr:uid="{A0934279-A4ED-4C3A-AEE7-4282832EB861}"/>
    <cellStyle name="40% - Colore 4 8 3" xfId="5398" xr:uid="{707C5E12-6AE0-43F9-BAA0-6C863D60A981}"/>
    <cellStyle name="40% - Colore 4 9" xfId="1724" xr:uid="{98D90642-624D-4D99-9949-A307AA4061BF}"/>
    <cellStyle name="40% - Colore 4 9 2" xfId="5336" xr:uid="{B3DF8118-4378-4619-950F-4737D74EFB0E}"/>
    <cellStyle name="40% - Colore 5 10" xfId="1707" xr:uid="{8558B379-BEA8-4FE3-9CBA-2A58453DF7E8}"/>
    <cellStyle name="40% - Colore 5 10 2" xfId="5327" xr:uid="{2A32AA62-034D-45C0-BB48-E8B597FE4407}"/>
    <cellStyle name="40% - Colore 5 11" xfId="1618" xr:uid="{657A2422-AF34-4406-A9D3-C54E42266069}"/>
    <cellStyle name="40% - Colore 5 11 2" xfId="5242" xr:uid="{5AA9EAFE-4982-4E06-AD93-86051B7AD399}"/>
    <cellStyle name="40% - Colore 5 12" xfId="1530" xr:uid="{D697E350-0EB4-4E96-8ACF-E13EE9DFD631}"/>
    <cellStyle name="40% - Colore 5 12 2" xfId="5184" xr:uid="{B6832C39-F371-466C-8095-EB48EFA88726}"/>
    <cellStyle name="40% - Colore 5 13" xfId="1517" xr:uid="{4E08C1B0-DBE1-483B-8020-DECA555E4F16}"/>
    <cellStyle name="40% - Colore 5 13 2" xfId="8357" xr:uid="{A511F616-57FD-4DB6-A216-DAE84721BD7F}"/>
    <cellStyle name="40% - Colore 5 13 3" xfId="5166" xr:uid="{6C58CD46-65C3-4C42-80BB-5DFD73279CE7}"/>
    <cellStyle name="40% - Colore 5 14" xfId="8386" xr:uid="{89B21F02-AEAC-4128-9C9A-A6D3A97FF915}"/>
    <cellStyle name="40% - Colore 5 14 2" xfId="11843" xr:uid="{3F16B672-F8AC-4657-AACA-18476BFF392D}"/>
    <cellStyle name="40% - Colore 5 2" xfId="601" xr:uid="{68A3CAE4-6140-411C-B846-454E7BACF882}"/>
    <cellStyle name="40% - Colore 5 2 2" xfId="680" xr:uid="{0C5A7925-7484-4E17-B6B8-2AAFF46FB09C}"/>
    <cellStyle name="40% - Colore 5 2 2 2" xfId="3477" xr:uid="{88D78B2F-EF71-4EBF-93C5-501D6261D658}"/>
    <cellStyle name="40% - Colore 5 2 2 2 2" xfId="4320" xr:uid="{E92F8A44-8384-41A8-8B70-3D5B9DA49B96}"/>
    <cellStyle name="40% - Colore 5 2 2 2 2 2" xfId="7495" xr:uid="{7947CD59-F814-4CE1-A71B-174E2E623190}"/>
    <cellStyle name="40% - Colore 5 2 2 2 3" xfId="4182" xr:uid="{4B147E0D-7B1A-4894-9030-BA1C7ACEB016}"/>
    <cellStyle name="40% - Colore 5 2 2 2 3 2" xfId="7357" xr:uid="{EEE6F1F3-87FA-4323-9FB8-931EA1B1B6A5}"/>
    <cellStyle name="40% - Colore 5 2 2 2 4" xfId="6857" xr:uid="{05DAC3CF-1B06-4EA5-AE18-FF850549337D}"/>
    <cellStyle name="40% - Colore 5 2 2 3" xfId="3436" xr:uid="{5C97A379-588B-4640-AFC9-718019952884}"/>
    <cellStyle name="40% - Colore 5 2 2 3 2" xfId="4882" xr:uid="{1A50B092-33D8-4815-83C8-2A3495DBBE15}"/>
    <cellStyle name="40% - Colore 5 2 2 3 2 2" xfId="8069" xr:uid="{FC6586F2-4246-42F5-93ED-93B8913CE476}"/>
    <cellStyle name="40% - Colore 5 2 2 3 3" xfId="6809" xr:uid="{83D9AEB7-8B3A-4476-BDFB-EAD708C25BA8}"/>
    <cellStyle name="40% - Colore 5 2 2 4" xfId="4970" xr:uid="{3C455883-C65C-4FD1-8FAC-68183BB9BECF}"/>
    <cellStyle name="40% - Colore 5 2 2 4 2" xfId="8168" xr:uid="{628111D1-0C4E-46D2-886E-BDEEC7ABEB5E}"/>
    <cellStyle name="40% - Colore 5 2 2 5" xfId="4229" xr:uid="{604189DC-6D77-4C7E-949C-B6349C8631A0}"/>
    <cellStyle name="40% - Colore 5 2 2 5 2" xfId="7404" xr:uid="{C7B981F0-DE4A-47AF-B458-37A62E7CE181}"/>
    <cellStyle name="40% - Colore 5 2 2 6" xfId="5537" xr:uid="{D91415C9-4C83-4710-BF6E-41EE2EA0BF8A}"/>
    <cellStyle name="40% - Colore 5 2 3" xfId="661" xr:uid="{F639ECDB-3715-4358-9BE0-1EEFB87F8FE4}"/>
    <cellStyle name="40% - Colore 5 2 3 2" xfId="4923" xr:uid="{68B38288-98B9-48A8-BAAF-56624E4FC870}"/>
    <cellStyle name="40% - Colore 5 2 3 2 2" xfId="8111" xr:uid="{E007EAB5-C624-4468-A72F-C72555675AB0}"/>
    <cellStyle name="40% - Colore 5 2 3 3" xfId="4297" xr:uid="{7988F534-8BB0-4B70-AC84-32984E7BBEB0}"/>
    <cellStyle name="40% - Colore 5 2 3 3 2" xfId="7472" xr:uid="{EDFB6066-EABB-40B0-8A0F-63D816A98C7D}"/>
    <cellStyle name="40% - Colore 5 2 3 4" xfId="4175" xr:uid="{D4FE5C1C-ADB9-4DE4-8F53-C08AEFF4BB47}"/>
    <cellStyle name="40% - Colore 5 2 3 4 2" xfId="7350" xr:uid="{71DF3202-146B-4E62-AB41-18BCDBCD6FD1}"/>
    <cellStyle name="40% - Colore 5 2 3 5" xfId="6850" xr:uid="{6BDFA800-157C-4802-AE31-775FC7BBBF52}"/>
    <cellStyle name="40% - Colore 5 2 4" xfId="3421" xr:uid="{080E52E1-3550-4481-9B47-5D3360D66B8F}"/>
    <cellStyle name="40% - Colore 5 2 4 2" xfId="4116" xr:uid="{1B5C69C3-05D0-41AA-9E9D-AA01512D4200}"/>
    <cellStyle name="40% - Colore 5 2 4 2 2" xfId="7291" xr:uid="{544988EC-8C4E-4318-9B4F-0FD8456759C3}"/>
    <cellStyle name="40% - Colore 5 2 4 3" xfId="6786" xr:uid="{0234AAA3-9D9B-4785-8DA0-79AAD9A8DB00}"/>
    <cellStyle name="40% - Colore 5 2 5" xfId="2137" xr:uid="{020E2A77-A707-4D6F-AC43-83BC1F991131}"/>
    <cellStyle name="40% - Colore 5 2 5 2" xfId="5514" xr:uid="{11A1AB1C-2CB6-4F1D-9E21-00C9FE19E764}"/>
    <cellStyle name="40% - Colore 5 2 6" xfId="2049" xr:uid="{42F5613E-DAF1-44E2-9024-52EFD0476B0D}"/>
    <cellStyle name="40% - Colore 5 2 6 2" xfId="8406" xr:uid="{178B681B-9208-4F65-999F-34623A5EE258}"/>
    <cellStyle name="40% - Colore 5 2 6 3" xfId="5460" xr:uid="{F446D70F-A2BA-494A-A404-E1801A2AB10F}"/>
    <cellStyle name="40% - Colore 5 2 7" xfId="1749" xr:uid="{A02C1693-2F1F-45CD-AEF4-0A5BD2522D30}"/>
    <cellStyle name="40% - Colore 5 2 7 2" xfId="5353" xr:uid="{CA834C8B-502C-41D4-871D-525D1C45CD16}"/>
    <cellStyle name="40% - Colore 5 2 8" xfId="12263" xr:uid="{78C38F1A-F8B1-4301-BD83-1605FB1883CC}"/>
    <cellStyle name="40% - Colore 5 3" xfId="672" xr:uid="{EE4D736C-BBFF-4DA3-86C2-AC249D231240}"/>
    <cellStyle name="40% - Colore 5 3 2" xfId="2664" xr:uid="{FB36962B-CAC7-45FC-A90A-DDE2F36F657E}"/>
    <cellStyle name="40% - Colore 5 3 2 2" xfId="5955" xr:uid="{88FD5BDF-3A23-4CC1-A735-9054CFB91863}"/>
    <cellStyle name="40% - Colore 5 3 3" xfId="5283" xr:uid="{F807E92B-1B72-4D82-BCBA-73B90FBAB0D5}"/>
    <cellStyle name="40% - Colore 5 3 3 2" xfId="13481" xr:uid="{08FFA819-8DE2-4590-8286-D90B1A1FDDEE}"/>
    <cellStyle name="40% - Colore 5 4" xfId="644" xr:uid="{E07EBD0D-29BB-4118-B6DC-FCEAEFAE5741}"/>
    <cellStyle name="40% - Colore 5 4 2" xfId="5815" xr:uid="{3426A0E2-37F7-4E78-945C-1B310AFB9202}"/>
    <cellStyle name="40% - Colore 5 4 2 2" xfId="12530" xr:uid="{CAE1CBA0-382D-44BD-B9F4-5FA565191051}"/>
    <cellStyle name="40% - Colore 5 5" xfId="2108" xr:uid="{3E33B737-0F71-4015-95D8-A99C4DD64071}"/>
    <cellStyle name="40% - Colore 5 5 2" xfId="5488" xr:uid="{1059E7C2-4B44-48E8-B2A5-7E2C98DF59B1}"/>
    <cellStyle name="40% - Colore 5 6" xfId="1939" xr:uid="{A776EEBC-F93D-4E57-896F-3631AD4095FF}"/>
    <cellStyle name="40% - Colore 5 6 2" xfId="5447" xr:uid="{04648D2A-4D12-4C27-B053-54935DE3E9A5}"/>
    <cellStyle name="40% - Colore 5 7" xfId="1877" xr:uid="{E0465DB5-E8A8-40EB-B2F2-141A4A28615F}"/>
    <cellStyle name="40% - Colore 5 7 2" xfId="5418" xr:uid="{7A14E3EB-208A-4A79-9D3E-3FAC3F89A879}"/>
    <cellStyle name="40% - Colore 5 8" xfId="1825" xr:uid="{08BD7610-0EE3-40DA-A8EE-A9417C7415B5}"/>
    <cellStyle name="40% - Colore 5 8 2" xfId="8383" xr:uid="{53954EC0-1246-451E-9B78-075951280CA1}"/>
    <cellStyle name="40% - Colore 5 8 3" xfId="5399" xr:uid="{269DA1A2-AC3E-4337-A6DD-94A34EC91CBE}"/>
    <cellStyle name="40% - Colore 5 9" xfId="1726" xr:uid="{3FBF5085-093C-4BD9-98FB-2DE9F0EF8954}"/>
    <cellStyle name="40% - Colore 5 9 2" xfId="5337" xr:uid="{45FC45FB-207D-4942-9D7D-CB0B4EC1538B}"/>
    <cellStyle name="40% - Colore 6 10" xfId="1711" xr:uid="{5713A06C-F011-46BB-8322-1C5A518014DA}"/>
    <cellStyle name="40% - Colore 6 10 2" xfId="5328" xr:uid="{EE38E9BF-AD80-4B31-A803-059B58E75E7F}"/>
    <cellStyle name="40% - Colore 6 11" xfId="1622" xr:uid="{623965FA-ECB6-4B49-8318-74C8C9FE55D0}"/>
    <cellStyle name="40% - Colore 6 11 2" xfId="5243" xr:uid="{0EF9D472-A984-4DF7-8EFE-76DC5AE8FA55}"/>
    <cellStyle name="40% - Colore 6 12" xfId="1531" xr:uid="{52D532F7-D909-4B3A-A9A4-39041C50D17D}"/>
    <cellStyle name="40% - Colore 6 12 2" xfId="5185" xr:uid="{E1CD7605-817B-4492-8143-C9FF36E634BD}"/>
    <cellStyle name="40% - Colore 6 13" xfId="1521" xr:uid="{22EA7506-0E6A-473B-8B34-718E374EE085}"/>
    <cellStyle name="40% - Colore 6 13 2" xfId="8358" xr:uid="{220B76EF-BC2B-49B0-8239-EE5C4AEB24CB}"/>
    <cellStyle name="40% - Colore 6 13 3" xfId="5167" xr:uid="{0E941E10-7E09-461B-B006-3AFDA19003A3}"/>
    <cellStyle name="40% - Colore 6 14" xfId="8420" xr:uid="{25A40BE8-04F6-4694-BA70-10EA0E3CD1CC}"/>
    <cellStyle name="40% - Colore 6 14 2" xfId="11845" xr:uid="{0E0BA2EA-1903-4CE2-BA74-C7CD2CB4597F}"/>
    <cellStyle name="40% - Colore 6 2" xfId="605" xr:uid="{34C421F0-F7AD-4FC3-88C8-89F980FDE932}"/>
    <cellStyle name="40% - Colore 6 2 2" xfId="681" xr:uid="{7B7CED54-ACA8-4EC4-8F51-12E269208D8B}"/>
    <cellStyle name="40% - Colore 6 2 2 2" xfId="3478" xr:uid="{C8A5D9FF-A3C5-4C5C-929D-EB96168431D4}"/>
    <cellStyle name="40% - Colore 6 2 2 2 2" xfId="4321" xr:uid="{62B7DB2F-167B-424C-8554-832DA0F2B773}"/>
    <cellStyle name="40% - Colore 6 2 2 2 2 2" xfId="7496" xr:uid="{2619F15E-AC7E-469A-827C-B2B6EDE66B0F}"/>
    <cellStyle name="40% - Colore 6 2 2 2 3" xfId="4183" xr:uid="{4BFE202F-AB66-45F8-AF4F-23CE202D4D01}"/>
    <cellStyle name="40% - Colore 6 2 2 2 3 2" xfId="7358" xr:uid="{7234E81A-4CF2-4F53-AB3D-23AD4506FF3F}"/>
    <cellStyle name="40% - Colore 6 2 2 2 4" xfId="6858" xr:uid="{3BF779C6-102A-4B6F-A9E0-ED8C78522153}"/>
    <cellStyle name="40% - Colore 6 2 2 3" xfId="3437" xr:uid="{A3B0209C-9693-45C9-8329-0B77DA40C487}"/>
    <cellStyle name="40% - Colore 6 2 2 3 2" xfId="4883" xr:uid="{F48C3EC9-94E7-4E50-9FA7-CC8A6DCF3007}"/>
    <cellStyle name="40% - Colore 6 2 2 3 2 2" xfId="8070" xr:uid="{E72142EA-EF4F-49C0-ADC7-879A5554ABB7}"/>
    <cellStyle name="40% - Colore 6 2 2 3 3" xfId="6810" xr:uid="{A8553580-194E-4CA7-B09F-40DADCBCD773}"/>
    <cellStyle name="40% - Colore 6 2 2 4" xfId="4971" xr:uid="{D1EF789F-64D2-42F1-80C6-2FCCE3955AB7}"/>
    <cellStyle name="40% - Colore 6 2 2 4 2" xfId="8169" xr:uid="{E6531035-1466-499D-B1FC-93788459DFCB}"/>
    <cellStyle name="40% - Colore 6 2 2 5" xfId="4230" xr:uid="{0101713C-2F2F-4D57-A9C2-CA47D054446B}"/>
    <cellStyle name="40% - Colore 6 2 2 5 2" xfId="7405" xr:uid="{31FCC86F-8A0A-448C-B6CA-6E4D8114FB75}"/>
    <cellStyle name="40% - Colore 6 2 2 6" xfId="5538" xr:uid="{45705CA1-B965-4FEB-8292-52D1A5A31C0A}"/>
    <cellStyle name="40% - Colore 6 2 3" xfId="663" xr:uid="{E0BF9F28-655F-4D34-A9B0-C447CF7795B4}"/>
    <cellStyle name="40% - Colore 6 2 3 2" xfId="4924" xr:uid="{A3CBD40B-EE54-421D-9F04-71D9B5ED002D}"/>
    <cellStyle name="40% - Colore 6 2 3 2 2" xfId="8112" xr:uid="{D67A0918-A88B-4976-A3BF-6FAD52523A53}"/>
    <cellStyle name="40% - Colore 6 2 3 3" xfId="4298" xr:uid="{C2EB3679-0365-4094-857C-4B2D2A433BBB}"/>
    <cellStyle name="40% - Colore 6 2 3 3 2" xfId="7473" xr:uid="{A1094F9C-FC26-4CA4-B4BE-FC007D89D3EC}"/>
    <cellStyle name="40% - Colore 6 2 3 4" xfId="4176" xr:uid="{199718A2-003B-4AC4-9926-4418F063F3AA}"/>
    <cellStyle name="40% - Colore 6 2 3 4 2" xfId="7351" xr:uid="{F37B052D-0C2B-4F16-B8A4-1091ABEF9B24}"/>
    <cellStyle name="40% - Colore 6 2 3 5" xfId="6851" xr:uid="{B8138991-585F-40A4-86BD-F0445D7842F4}"/>
    <cellStyle name="40% - Colore 6 2 4" xfId="3422" xr:uid="{89DCE42E-418C-4ECD-9CF0-C23683410F23}"/>
    <cellStyle name="40% - Colore 6 2 4 2" xfId="4117" xr:uid="{2943D110-B6EF-4158-98C8-C0FB44F99F1F}"/>
    <cellStyle name="40% - Colore 6 2 4 2 2" xfId="7292" xr:uid="{A389018C-546B-49CC-93B8-5F63EC514674}"/>
    <cellStyle name="40% - Colore 6 2 4 3" xfId="6787" xr:uid="{35111A6B-F10F-41BA-8EF0-22AE5D0984D2}"/>
    <cellStyle name="40% - Colore 6 2 5" xfId="2138" xr:uid="{BBA29F48-5C56-4D2A-857B-D7ED5A980FA2}"/>
    <cellStyle name="40% - Colore 6 2 5 2" xfId="5515" xr:uid="{DFD39DEB-74C3-4341-888B-A3CE925732F0}"/>
    <cellStyle name="40% - Colore 6 2 6" xfId="2051" xr:uid="{AC3A9BEC-A6D0-472E-95F8-4651A6A7B893}"/>
    <cellStyle name="40% - Colore 6 2 6 2" xfId="8407" xr:uid="{58879EC8-C552-4266-9589-EE2852316440}"/>
    <cellStyle name="40% - Colore 6 2 6 3" xfId="5461" xr:uid="{BBB7D2FD-3158-4A7A-9CE3-681CB6013075}"/>
    <cellStyle name="40% - Colore 6 2 7" xfId="1751" xr:uid="{23A29554-A3C1-4DF9-B77B-DEBB9FA4A601}"/>
    <cellStyle name="40% - Colore 6 2 7 2" xfId="5354" xr:uid="{FC3BCAC6-94F3-4310-AD31-6BACE456C6EF}"/>
    <cellStyle name="40% - Colore 6 2 8" xfId="12264" xr:uid="{0F59D0A8-FC36-4500-AC22-F7238C98AE80}"/>
    <cellStyle name="40% - Colore 6 3" xfId="673" xr:uid="{0ACB5630-E521-4AFA-97C2-02BB36BC20E2}"/>
    <cellStyle name="40% - Colore 6 3 2" xfId="2667" xr:uid="{3B267597-8249-4A9D-A0DE-B6FCB80F7210}"/>
    <cellStyle name="40% - Colore 6 3 2 2" xfId="5956" xr:uid="{D5F85C53-AFDF-49C6-927B-56E20788C760}"/>
    <cellStyle name="40% - Colore 6 3 3" xfId="5261" xr:uid="{7669F301-2D69-44E4-B881-1DD8F8D4D067}"/>
    <cellStyle name="40% - Colore 6 3 3 2" xfId="13480" xr:uid="{5A06F2A6-CFAF-4CF5-9E8F-703255290E16}"/>
    <cellStyle name="40% - Colore 6 4" xfId="648" xr:uid="{6A033003-AB68-4D81-83BA-CB9F9FFC2A65}"/>
    <cellStyle name="40% - Colore 6 4 2" xfId="5816" xr:uid="{3DD31558-9AA7-488D-B2CA-775A564561CE}"/>
    <cellStyle name="40% - Colore 6 4 2 2" xfId="12610" xr:uid="{EAB9EDD5-3679-4EEF-9B5A-C62348F1E5E5}"/>
    <cellStyle name="40% - Colore 6 5" xfId="2112" xr:uid="{F5FA45AB-385B-4FC6-955D-C29191FF8687}"/>
    <cellStyle name="40% - Colore 6 5 2" xfId="5489" xr:uid="{F9F8C791-61B5-48B4-8CA7-57D3A2CF4A2E}"/>
    <cellStyle name="40% - Colore 6 6" xfId="1943" xr:uid="{FBC64240-5FC3-4B6F-83AC-CA443FC51155}"/>
    <cellStyle name="40% - Colore 6 6 2" xfId="5448" xr:uid="{0DED1F70-21D8-47FB-8F58-1D3769D9AD5B}"/>
    <cellStyle name="40% - Colore 6 7" xfId="1881" xr:uid="{8C1DEB20-29F3-4B28-A0A6-A5ED404CF303}"/>
    <cellStyle name="40% - Colore 6 7 2" xfId="5419" xr:uid="{3EC9A788-C672-4689-ADEB-0723A8D73E15}"/>
    <cellStyle name="40% - Colore 6 8" xfId="1829" xr:uid="{EC86A69E-CA24-4E6D-A584-B78811178FEC}"/>
    <cellStyle name="40% - Colore 6 8 2" xfId="8384" xr:uid="{08CE290C-F628-4580-93A3-110AB5389AE5}"/>
    <cellStyle name="40% - Colore 6 8 3" xfId="5400" xr:uid="{50D38901-E637-4027-AD51-19951B219F01}"/>
    <cellStyle name="40% - Colore 6 9" xfId="1728" xr:uid="{5D2C13F6-CEC3-49E2-8079-59FFDD20F539}"/>
    <cellStyle name="40% - Colore 6 9 2" xfId="5338" xr:uid="{DD6C58ED-902B-45DD-B9A7-8F54B3A774CB}"/>
    <cellStyle name="60% - Colore 1 10" xfId="1603" xr:uid="{352FBD7B-4CFF-4924-9775-77F3050C05E2}"/>
    <cellStyle name="60% - Colore 1 11" xfId="1502" xr:uid="{5AFFA451-D99C-4119-9792-B716969460CF}"/>
    <cellStyle name="60% - Colore 1 12" xfId="8430" xr:uid="{9639F517-96E7-48B4-81D3-9B4C049BEE44}"/>
    <cellStyle name="60% - Colore 1 2" xfId="586" xr:uid="{95210C25-2D01-4A14-8903-8500AD72F460}"/>
    <cellStyle name="60% - Colore 1 3" xfId="629" xr:uid="{48F450E9-3CF2-4E15-94C4-A060386A29BC}"/>
    <cellStyle name="60% - Colore 1 4" xfId="2484" xr:uid="{8469F5BE-84AC-4D77-AC81-62CE486D311C}"/>
    <cellStyle name="60% - Colore 1 5" xfId="2093" xr:uid="{583BACD7-F875-44C5-A862-73FE2918F264}"/>
    <cellStyle name="60% - Colore 1 6" xfId="1924" xr:uid="{847D09A0-D37B-4BFD-A3FB-9BEF2F9D436E}"/>
    <cellStyle name="60% - Colore 1 7" xfId="1862" xr:uid="{1845462E-C627-4F67-A0F5-CC9AF6B9DC82}"/>
    <cellStyle name="60% - Colore 1 8" xfId="1810" xr:uid="{A30A1DB6-E1CF-47F3-AF8F-8ACC07DF74F4}"/>
    <cellStyle name="60% - Colore 1 9" xfId="1692" xr:uid="{61525B8B-215B-4354-8D5B-6AE6CE53DB36}"/>
    <cellStyle name="60% - Colore 2 10" xfId="1607" xr:uid="{595B73BC-7E56-47FC-BFC4-53AD41601DC9}"/>
    <cellStyle name="60% - Colore 2 11" xfId="1506" xr:uid="{A95A6C69-9BD5-41ED-B1BF-9424C1D20C8E}"/>
    <cellStyle name="60% - Colore 2 12" xfId="8413" xr:uid="{867F6D27-9CD7-4BFB-9B99-BB4E4716083E}"/>
    <cellStyle name="60% - Colore 2 2" xfId="590" xr:uid="{C1364A97-77EC-4185-B5C3-A507B1120EFD}"/>
    <cellStyle name="60% - Colore 2 3" xfId="633" xr:uid="{7BF0C599-344B-498D-8E59-AE05279995DF}"/>
    <cellStyle name="60% - Colore 2 4" xfId="2487" xr:uid="{15BCF870-0FB1-46CF-B16C-90E3B6FBB12B}"/>
    <cellStyle name="60% - Colore 2 5" xfId="2097" xr:uid="{EC7405A7-C8F9-45F4-B85A-B23D7B166696}"/>
    <cellStyle name="60% - Colore 2 6" xfId="1928" xr:uid="{0EB3E0DD-4F78-4F4F-B3E0-FBEEDF312966}"/>
    <cellStyle name="60% - Colore 2 7" xfId="1866" xr:uid="{0AAD9F46-F539-485C-B857-8C8E80BFC55D}"/>
    <cellStyle name="60% - Colore 2 8" xfId="1814" xr:uid="{3C437BB4-5E07-459F-B048-D075CB0FFD32}"/>
    <cellStyle name="60% - Colore 2 9" xfId="1696" xr:uid="{C8EF76B1-0A06-4E1D-8DF0-CE718F17F826}"/>
    <cellStyle name="60% - Colore 3 10" xfId="1611" xr:uid="{E2F45A34-AFF8-42E8-86B2-32663CC7774F}"/>
    <cellStyle name="60% - Colore 3 11" xfId="1510" xr:uid="{BBF470E6-AD30-4616-A92C-01B6DD13AA0D}"/>
    <cellStyle name="60% - Colore 3 12" xfId="8370" xr:uid="{A175056E-5AC0-4E85-972F-671EE340CED7}"/>
    <cellStyle name="60% - Colore 3 2" xfId="594" xr:uid="{A8E66B48-B5FE-48B5-96A4-6A13A5CFA693}"/>
    <cellStyle name="60% - Colore 3 3" xfId="637" xr:uid="{A7545B3A-2F81-49E0-88B7-B054852B237B}"/>
    <cellStyle name="60% - Colore 3 4" xfId="2490" xr:uid="{EDC8F5BB-C35A-4DE9-83C9-7E75F8AF9A13}"/>
    <cellStyle name="60% - Colore 3 5" xfId="2101" xr:uid="{361407E3-5ED3-4A18-9763-1B65A274AF17}"/>
    <cellStyle name="60% - Colore 3 6" xfId="1932" xr:uid="{383B5FD0-AA19-4D2F-8947-FA1E7813F130}"/>
    <cellStyle name="60% - Colore 3 7" xfId="1870" xr:uid="{478588E7-D40B-40A9-9439-0F511CF0AFEF}"/>
    <cellStyle name="60% - Colore 3 8" xfId="1818" xr:uid="{BAAABF27-E6B2-444E-B857-8DE19CA54580}"/>
    <cellStyle name="60% - Colore 3 9" xfId="1700" xr:uid="{32DF8576-3173-4BAD-8A4D-021BFA469518}"/>
    <cellStyle name="60% - Colore 4 10" xfId="1615" xr:uid="{B8484247-F39D-4B45-99A9-B3A53757C560}"/>
    <cellStyle name="60% - Colore 4 11" xfId="1514" xr:uid="{6F4AD766-3F86-4C72-AAFC-40ED8A24B998}"/>
    <cellStyle name="60% - Colore 4 12" xfId="8416" xr:uid="{5D0EAB8F-CCFC-418F-A633-CBF1369673C3}"/>
    <cellStyle name="60% - Colore 4 2" xfId="598" xr:uid="{0301E792-522E-4005-9E7A-1C1037BA0DE7}"/>
    <cellStyle name="60% - Colore 4 3" xfId="641" xr:uid="{08495F1B-560C-4FCC-9865-41F2B9F10555}"/>
    <cellStyle name="60% - Colore 4 4" xfId="2493" xr:uid="{1510B89B-D6BA-4C48-A5E5-B0913797532C}"/>
    <cellStyle name="60% - Colore 4 5" xfId="2105" xr:uid="{42839F7C-DC7B-4F54-B170-816CF6D87277}"/>
    <cellStyle name="60% - Colore 4 6" xfId="1936" xr:uid="{B2A37B35-80A2-4FEA-AC6A-4D05B638E36A}"/>
    <cellStyle name="60% - Colore 4 7" xfId="1874" xr:uid="{0882CB62-B241-4B23-B3CD-DB595EA6D51D}"/>
    <cellStyle name="60% - Colore 4 8" xfId="1822" xr:uid="{E3D2EA01-06CD-49EB-A8E7-56AB5566BD36}"/>
    <cellStyle name="60% - Colore 4 9" xfId="1704" xr:uid="{C71E0F09-2BF7-4FF9-A552-EC2BAF2A0127}"/>
    <cellStyle name="60% - Colore 5 10" xfId="1619" xr:uid="{666EE548-5101-4498-9433-550267A84616}"/>
    <cellStyle name="60% - Colore 5 11" xfId="1518" xr:uid="{27EA410D-7C9A-467A-A19B-4E4C351DC795}"/>
    <cellStyle name="60% - Colore 5 12" xfId="8390" xr:uid="{A3E9D3FB-81EF-4136-8538-CCAFF301C84D}"/>
    <cellStyle name="60% - Colore 5 2" xfId="602" xr:uid="{34619D1D-F8F4-4270-BDDE-F97CF6F656DB}"/>
    <cellStyle name="60% - Colore 5 3" xfId="645" xr:uid="{9F7EAB90-EB7B-450B-B3F3-9D2B7A482184}"/>
    <cellStyle name="60% - Colore 5 4" xfId="2496" xr:uid="{3DDB23E3-F419-46CA-BB78-91AC20F4C676}"/>
    <cellStyle name="60% - Colore 5 5" xfId="2109" xr:uid="{96AF54B8-6614-4B83-B271-B89C9A0AE1C0}"/>
    <cellStyle name="60% - Colore 5 6" xfId="1940" xr:uid="{EFF2B8F0-EC4F-45BC-B3CB-CFD860171BC8}"/>
    <cellStyle name="60% - Colore 5 7" xfId="1878" xr:uid="{957274F2-2DAF-49F8-AA3B-69009CF68EA8}"/>
    <cellStyle name="60% - Colore 5 8" xfId="1826" xr:uid="{1424CB85-4760-44A0-9244-06A0F2929972}"/>
    <cellStyle name="60% - Colore 5 9" xfId="1708" xr:uid="{34AC9347-53E4-466F-8D11-19388394E15A}"/>
    <cellStyle name="60% - Colore 6 10" xfId="1623" xr:uid="{1502A5FE-F50E-42C6-87AF-18B70932BD6E}"/>
    <cellStyle name="60% - Colore 6 11" xfId="1522" xr:uid="{BC2EB765-79BF-4A3B-BED9-CD7B4007C860}"/>
    <cellStyle name="60% - Colore 6 12" xfId="8398" xr:uid="{0D40DAA8-9643-48DE-8AC5-5911CB169356}"/>
    <cellStyle name="60% - Colore 6 2" xfId="606" xr:uid="{593C79AF-542B-4EAA-94EC-6FB124DA820E}"/>
    <cellStyle name="60% - Colore 6 3" xfId="649" xr:uid="{2D753753-F858-4F59-9B9C-CE6479933FBD}"/>
    <cellStyle name="60% - Colore 6 4" xfId="2499" xr:uid="{63EFE162-48BA-4DFF-AE3F-5B6F627B4689}"/>
    <cellStyle name="60% - Colore 6 5" xfId="2113" xr:uid="{214DE085-AC06-44A9-8AD2-12554A5837F5}"/>
    <cellStyle name="60% - Colore 6 6" xfId="1944" xr:uid="{323551BA-685D-4C37-9710-A3745556C216}"/>
    <cellStyle name="60% - Colore 6 7" xfId="1882" xr:uid="{F7FFCB73-A3C0-46E3-898A-8C144F193FCF}"/>
    <cellStyle name="60% - Colore 6 8" xfId="1830" xr:uid="{B1DA9DCA-3205-438B-9CA4-6351F9609F41}"/>
    <cellStyle name="60% - Colore 6 9" xfId="1712" xr:uid="{DD495638-75E0-4C29-9467-B21B3716E599}"/>
    <cellStyle name="Accent1 - 20%" xfId="1951" xr:uid="{A3915A21-F7BF-4929-B017-CBA7843493AE}"/>
    <cellStyle name="Accent1 - 40%" xfId="1952" xr:uid="{03EA00FC-BB4C-4604-B2BD-9CD53711B34F}"/>
    <cellStyle name="Accent1 - 60%" xfId="1953" xr:uid="{07C3D544-5E9D-4E67-AC25-6BA5ABA358D4}"/>
    <cellStyle name="Accent2 - 20%" xfId="1955" xr:uid="{57CA2424-23CC-4F04-8C1C-71FD414C06BA}"/>
    <cellStyle name="Accent2 - 40%" xfId="1956" xr:uid="{62E79F4A-3A20-44D7-9CDB-504258FDB533}"/>
    <cellStyle name="Accent2 - 60%" xfId="1957" xr:uid="{A53C1D24-5376-416E-930A-D64C39B21B4A}"/>
    <cellStyle name="Accent3 - 20%" xfId="1959" xr:uid="{690BE429-C6BB-4CE7-90C8-D3A7203D052D}"/>
    <cellStyle name="Accent3 - 40%" xfId="1960" xr:uid="{4943F2D4-1439-4342-9A33-135B23A3D4D7}"/>
    <cellStyle name="Accent3 - 60%" xfId="1961" xr:uid="{2A346670-27DE-40E4-A3C9-A6F4AEEB225F}"/>
    <cellStyle name="Accent4 - 20%" xfId="1963" xr:uid="{EDB859BE-CD7C-4FE9-ACA2-549568B36CCF}"/>
    <cellStyle name="Accent4 - 40%" xfId="1964" xr:uid="{E34C9450-69E5-4806-A3B8-D5A5FFC3022A}"/>
    <cellStyle name="Accent4 - 60%" xfId="1965" xr:uid="{5E972636-5698-4C98-96D4-E22CADCA8EA5}"/>
    <cellStyle name="Accent5 - 20%" xfId="1967" xr:uid="{9D7D8D9C-EC15-4DB3-9DB2-2B052362E347}"/>
    <cellStyle name="Accent5 - 40%" xfId="1968" xr:uid="{336EBF6C-E9E0-4FCC-B2D0-875D181E764C}"/>
    <cellStyle name="Accent5 - 60%" xfId="1969" xr:uid="{0E1C19E6-5730-46A3-BC81-C38CAC80582D}"/>
    <cellStyle name="Accent6 - 20%" xfId="1971" xr:uid="{179E0BF9-D3AF-442F-B48A-7115FD26D5A3}"/>
    <cellStyle name="Accent6 - 40%" xfId="1972" xr:uid="{582E3BCE-EAB4-4103-80DC-598604E77EE2}"/>
    <cellStyle name="Accent6 - 60%" xfId="1973" xr:uid="{94B93500-DD57-4432-9A37-3A16765AACF7}"/>
    <cellStyle name="Allineamento Vert. Centr." xfId="24" xr:uid="{BDCA2AFC-524F-403B-8F15-9C6C2F293385}"/>
    <cellStyle name="Border tratteggiato" xfId="19" xr:uid="{10A29778-D5A0-4485-81FD-F1372B3C201E}"/>
    <cellStyle name="Bottom Border" xfId="4" xr:uid="{06844F0C-F284-4FEC-8A2A-A366094E1849}"/>
    <cellStyle name="Calcolo" xfId="3" builtinId="22" customBuiltin="1"/>
    <cellStyle name="Calcolo 10" xfId="1682" xr:uid="{E301B978-7547-4DD8-B1AD-EC4B076D0FFD}"/>
    <cellStyle name="Calcolo 11" xfId="1593" xr:uid="{6B077A0A-A3A6-419A-8202-C7EBE3DDFA37}"/>
    <cellStyle name="Calcolo 12" xfId="1492" xr:uid="{070BBE37-59FE-424E-9427-B561A48F268E}"/>
    <cellStyle name="Calcolo 13" xfId="8369" xr:uid="{8FEF4D9A-D41E-4971-B920-ADEE2F1AD71F}"/>
    <cellStyle name="Calcolo 14" xfId="33218" xr:uid="{42F356E3-D3D9-4CC5-B187-5DFC62AF84F4}"/>
    <cellStyle name="Calcolo 2" xfId="576" xr:uid="{38F334E5-9A43-4B48-B947-1CAE5CACCECC}"/>
    <cellStyle name="Calcolo 2 2" xfId="2169" xr:uid="{4FAB4222-C21A-44F8-85F0-3E95EDFAF9B0}"/>
    <cellStyle name="Calcolo 2 2 2" xfId="3547" xr:uid="{F03FD03B-7E16-44F1-8512-1DB60FF1998A}"/>
    <cellStyle name="Calcolo 2 2 2 2" xfId="11598" xr:uid="{E1E70A97-092E-4892-8260-0C19762B36C2}"/>
    <cellStyle name="Calcolo 2 2 2 2 2" xfId="13168" xr:uid="{F743E66A-660D-45A9-B08F-6304723C9C04}"/>
    <cellStyle name="Calcolo 2 2 2 3" xfId="12018" xr:uid="{01B6ED17-DF10-4793-8D6D-29211015D6A3}"/>
    <cellStyle name="Calcolo 2 2 2 4" xfId="12473" xr:uid="{0704BF43-9AEF-4039-B752-8FC7F602C0E6}"/>
    <cellStyle name="Calcolo 2 2 3" xfId="3690" xr:uid="{44E97404-EDC8-4F77-8FF5-CF08DDCB396F}"/>
    <cellStyle name="Calcolo 2 2 3 2" xfId="11734" xr:uid="{BEE4CDA2-1816-46E9-9E11-CEE5423790DC}"/>
    <cellStyle name="Calcolo 2 2 3 2 2" xfId="13275" xr:uid="{52217693-FD31-476D-9EEA-C02A23ADCBB2}"/>
    <cellStyle name="Calcolo 2 2 3 3" xfId="12154" xr:uid="{8266DE86-2607-4D9D-B640-2D7BB349EE07}"/>
    <cellStyle name="Calcolo 2 2 3 4" xfId="12620" xr:uid="{0DA93019-8A87-43BE-B6CD-AA56DB1903E7}"/>
    <cellStyle name="Calcolo 2 2 4" xfId="3892" xr:uid="{A6AF7F32-D979-4ADB-9F72-1A0515AA0656}"/>
    <cellStyle name="Calcolo 2 2 4 2" xfId="11782" xr:uid="{B1DCE0E9-E1E4-412C-BDAA-F3BFB84A69E3}"/>
    <cellStyle name="Calcolo 2 2 4 3" xfId="12201" xr:uid="{2F279B7F-55CA-418F-9276-C59EDE297104}"/>
    <cellStyle name="Calcolo 2 2 4 4" xfId="12839" xr:uid="{9D541F7D-CFFA-47E4-B4EB-DD0947E90ED6}"/>
    <cellStyle name="Calcolo 2 2 5" xfId="11499" xr:uid="{9436AB24-78F6-4908-B8EA-556814D35B92}"/>
    <cellStyle name="Calcolo 2 2 6" xfId="11915" xr:uid="{3F3A8FAC-5363-40D3-85EA-ACFF8BCE497B}"/>
    <cellStyle name="Calcolo 2 2 7" xfId="12341" xr:uid="{13A9BE74-A024-4D79-B598-B0D0F277D4FA}"/>
    <cellStyle name="Calcolo 2 3" xfId="3495" xr:uid="{EF2CBA59-E8D0-4E1E-8985-1B9E21F3C083}"/>
    <cellStyle name="Calcolo 2 3 2" xfId="5115" xr:uid="{2B686690-9696-490F-940C-1DA51C8A9EF4}"/>
    <cellStyle name="Calcolo 2 3 2 2" xfId="14065" xr:uid="{97A7632E-AB78-48AD-9D32-AA3B43DE18D8}"/>
    <cellStyle name="Calcolo 2 3 2 3" xfId="13116" xr:uid="{88CCEAD1-C9CD-49E1-ADE2-FA6B3F2323AB}"/>
    <cellStyle name="Calcolo 2 3 3" xfId="11548" xr:uid="{93975545-22BB-4349-B5EF-DEE8198D84D0}"/>
    <cellStyle name="Calcolo 2 3 4" xfId="11968" xr:uid="{8BC646E9-9FEE-4ABC-A4DC-01E3A3C8DEF4}"/>
    <cellStyle name="Calcolo 2 3 5" xfId="12421" xr:uid="{F4A13269-FBFC-4FDA-BAE4-CEC7738722ED}"/>
    <cellStyle name="Calcolo 2 4" xfId="3635" xr:uid="{7EEA031F-64EB-4425-A4DE-0F5D779FD046}"/>
    <cellStyle name="Calcolo 2 4 2" xfId="11679" xr:uid="{CF86E1F7-0C12-4637-877F-0FF46A699837}"/>
    <cellStyle name="Calcolo 2 4 2 2" xfId="13226" xr:uid="{E32C59DB-C41B-46D1-97F1-D12ECC4B204D}"/>
    <cellStyle name="Calcolo 2 4 3" xfId="12099" xr:uid="{8C686EDD-9294-4C36-A503-6B6791634ED8}"/>
    <cellStyle name="Calcolo 2 4 4" xfId="12564" xr:uid="{773C1538-9EA7-4687-A8BB-E238B1DBDE5B}"/>
    <cellStyle name="Calcolo 2 5" xfId="3682" xr:uid="{3E3B8225-B39E-438E-B661-D42B1B9B1E00}"/>
    <cellStyle name="Calcolo 2 5 2" xfId="11726" xr:uid="{AB8A3912-8AB3-41BF-8DED-CFE2A9CF572A}"/>
    <cellStyle name="Calcolo 2 5 3" xfId="12146" xr:uid="{4C740CC5-7474-404C-8FCF-D3FBF64BDDCA}"/>
    <cellStyle name="Calcolo 2 5 4" xfId="12611" xr:uid="{A1DB309D-0A1D-494F-9DF6-0DB8C31E34D3}"/>
    <cellStyle name="Calcolo 2 6" xfId="1975" xr:uid="{125BC3EA-AEF6-44D7-B078-E90191CCB6A7}"/>
    <cellStyle name="Calcolo 2 6 2" xfId="11449" xr:uid="{809DFB03-6CA7-48BA-B76A-32CED9A9C8C4}"/>
    <cellStyle name="Calcolo 2 6 3" xfId="11862" xr:uid="{961A23D6-C186-4D50-A60C-C9B8795D3E4E}"/>
    <cellStyle name="Calcolo 2 7" xfId="12266" xr:uid="{D42E991C-B2B4-4670-81F5-D9FBD864798F}"/>
    <cellStyle name="Calcolo 3" xfId="619" xr:uid="{B0A01F47-D0C4-4636-A2CA-2E393FD36A21}"/>
    <cellStyle name="Calcolo 4" xfId="2646" xr:uid="{8A648076-0D28-4745-A745-1AD5AE13BA7A}"/>
    <cellStyle name="Calcolo 5" xfId="2475" xr:uid="{267FE265-A41B-475F-B9C5-A21F55089D92}"/>
    <cellStyle name="Calcolo 6" xfId="2083" xr:uid="{342BA18B-4F8D-487F-A5C3-EEEFFB39AC6B}"/>
    <cellStyle name="Calcolo 7" xfId="1914" xr:uid="{582F40EB-40D9-47B5-A14A-6DFB2D792967}"/>
    <cellStyle name="Calcolo 8" xfId="1852" xr:uid="{29FF92AE-8CE0-4CD8-ABE9-5463D35B18FC}"/>
    <cellStyle name="Calcolo 9" xfId="1800" xr:uid="{272B97B3-CBC3-4C4F-9D46-A0DCAB30214A}"/>
    <cellStyle name="Cella collegata 10" xfId="1683" xr:uid="{83C8DE8A-F314-4826-B20A-32312CE79B1F}"/>
    <cellStyle name="Cella collegata 11" xfId="1594" xr:uid="{10244372-FBA9-480C-AC99-A4D01BB69DC1}"/>
    <cellStyle name="Cella collegata 12" xfId="1493" xr:uid="{8A85D66D-6BEC-422D-AFE8-4DC942E72DFA}"/>
    <cellStyle name="Cella collegata 13" xfId="8378" xr:uid="{BA359C76-13C1-44C2-9F9F-315926ADFB97}"/>
    <cellStyle name="Cella collegata 2" xfId="577" xr:uid="{07C6B822-B128-4570-B25F-A64987D11394}"/>
    <cellStyle name="Cella collegata 2 2" xfId="5116" xr:uid="{0A7D4658-D0F4-4778-B162-D2AAB12C42E0}"/>
    <cellStyle name="Cella collegata 2 3" xfId="1986" xr:uid="{1CEBD07F-FB40-495A-AE47-36BE697D94C4}"/>
    <cellStyle name="Cella collegata 3" xfId="620" xr:uid="{5FCBF916-7712-46B4-B3FA-35CB593FB549}"/>
    <cellStyle name="Cella collegata 4" xfId="2647" xr:uid="{147944F9-BB2B-47B0-94EB-E9E1868311FE}"/>
    <cellStyle name="Cella collegata 5" xfId="2476" xr:uid="{3DC6C37D-A00F-48EB-9620-597126D827B0}"/>
    <cellStyle name="Cella collegata 6" xfId="2084" xr:uid="{64B62CE9-5EDB-4F17-82D1-1F0D50BFB497}"/>
    <cellStyle name="Cella collegata 7" xfId="1915" xr:uid="{65F99C39-7EB2-4A0C-A2EF-68E0234E93FD}"/>
    <cellStyle name="Cella collegata 8" xfId="1853" xr:uid="{8C92860F-D8FE-4016-9369-5E46AF89ADC1}"/>
    <cellStyle name="Cella collegata 9" xfId="1801" xr:uid="{8A78B409-332F-4AC6-9102-8CC02813D62F}"/>
    <cellStyle name="Cella da controllare 10" xfId="1684" xr:uid="{359A4365-46D1-41E1-8E0B-64A1FA9F5459}"/>
    <cellStyle name="Cella da controllare 11" xfId="1595" xr:uid="{80BA14AC-7A93-4A9A-9645-B9C499F19581}"/>
    <cellStyle name="Cella da controllare 12" xfId="1494" xr:uid="{DC207A98-305F-43A3-89AA-38452FDEBB39}"/>
    <cellStyle name="Cella da controllare 13" xfId="8389" xr:uid="{6E09D07E-C157-485B-8ECD-EAB4CA35AB83}"/>
    <cellStyle name="Cella da controllare 2" xfId="578" xr:uid="{529BF568-DDB7-46C2-B440-290E5D932700}"/>
    <cellStyle name="Cella da controllare 2 2" xfId="5117" xr:uid="{E8AEB8F3-0229-4376-909E-38FEA501338A}"/>
    <cellStyle name="Cella da controllare 2 3" xfId="1976" xr:uid="{73BEAC6F-555F-4850-8F21-F00E54F80E34}"/>
    <cellStyle name="Cella da controllare 3" xfId="621" xr:uid="{37B3951D-CE03-4AE4-9B49-3850443361B6}"/>
    <cellStyle name="Cella da controllare 4" xfId="2648" xr:uid="{CB3C6D05-8A28-4396-8524-80DCB43D5073}"/>
    <cellStyle name="Cella da controllare 5" xfId="2477" xr:uid="{9111670C-C2B5-41B3-AE9D-6E7A8EBB0358}"/>
    <cellStyle name="Cella da controllare 6" xfId="2085" xr:uid="{FE9CE1AB-5379-448C-9AC0-5D3839E6E3F1}"/>
    <cellStyle name="Cella da controllare 7" xfId="1916" xr:uid="{5CCC8A52-EDE7-4073-BD50-DC52D1FA5659}"/>
    <cellStyle name="Cella da controllare 8" xfId="1854" xr:uid="{FFA5CCF9-BBFE-4934-867A-CE98ACD1C821}"/>
    <cellStyle name="Cella da controllare 9" xfId="1802" xr:uid="{F090D915-726F-4249-8A42-039D1AEBD325}"/>
    <cellStyle name="Centrale" xfId="25" xr:uid="{E420BBF3-A019-4E28-BACD-A4FA9966E6FD}"/>
    <cellStyle name="Collegamento ipertestuale" xfId="36" builtinId="8"/>
    <cellStyle name="Collegamento ipertestuale 2" xfId="76" xr:uid="{2A9C10A1-CAFD-49F8-953E-894F72AE2A71}"/>
    <cellStyle name="Collegamento ipertestuale 3" xfId="57" xr:uid="{CC3B7BDF-81B8-4376-A5CA-EFEA2DF38010}"/>
    <cellStyle name="Colonne" xfId="11" xr:uid="{DCDD8EC5-C7CC-4047-A1F3-49971426821A}"/>
    <cellStyle name="Colore 1 10" xfId="1689" xr:uid="{E50B5315-E25B-490C-8F11-7E1DB26F65D1}"/>
    <cellStyle name="Colore 1 11" xfId="1600" xr:uid="{4D4FA9FF-2F51-4062-A38D-53ACF854614F}"/>
    <cellStyle name="Colore 1 12" xfId="1499" xr:uid="{F69C6421-2146-4B8C-A31C-CC502A533559}"/>
    <cellStyle name="Colore 1 13" xfId="8401" xr:uid="{AE62E178-007F-40D3-B660-4E961EF0D13C}"/>
    <cellStyle name="Colore 1 2" xfId="583" xr:uid="{DEA6531D-0A06-4EEC-BBBB-12C72B083D93}"/>
    <cellStyle name="Colore 1 2 2" xfId="5121" xr:uid="{606A9560-BE2E-4ED6-9550-E5DCE7E9BFE4}"/>
    <cellStyle name="Colore 1 2 3" xfId="1950" xr:uid="{2B4F0D9B-4FE3-4F8B-8334-517F8F32F093}"/>
    <cellStyle name="Colore 1 3" xfId="626" xr:uid="{06D78EEB-45E5-4496-A952-9D6FDD327DA5}"/>
    <cellStyle name="Colore 1 4" xfId="2652" xr:uid="{BCB96740-9C38-4847-BEB3-6604CE0B99F6}"/>
    <cellStyle name="Colore 1 5" xfId="2482" xr:uid="{0E666E83-8834-4161-AB2D-840187DCB0E7}"/>
    <cellStyle name="Colore 1 6" xfId="2090" xr:uid="{1CB5138F-8C94-4F07-9B60-47EF08053A33}"/>
    <cellStyle name="Colore 1 7" xfId="1921" xr:uid="{6A8B4D92-C014-403B-9472-CD2738CC7753}"/>
    <cellStyle name="Colore 1 8" xfId="1859" xr:uid="{E2F3F341-9847-4AEC-914A-AD6DB4332D89}"/>
    <cellStyle name="Colore 1 9" xfId="1807" xr:uid="{A2B87029-E92B-4E14-BFE2-308497C6CB7D}"/>
    <cellStyle name="Colore 2 10" xfId="1693" xr:uid="{8CD292C5-6F31-4314-86D7-49184491D730}"/>
    <cellStyle name="Colore 2 11" xfId="1604" xr:uid="{D4CAEA20-4850-44E0-9B38-F67DF80D4DAF}"/>
    <cellStyle name="Colore 2 12" xfId="1503" xr:uid="{C092E8C9-4F68-4361-919C-B75D7E3E0257}"/>
    <cellStyle name="Colore 2 13" xfId="8424" xr:uid="{76BF9283-280E-4272-B707-79BC4010D79D}"/>
    <cellStyle name="Colore 2 2" xfId="587" xr:uid="{43000F01-A781-4BB0-89D6-8ACDAE07A08F}"/>
    <cellStyle name="Colore 2 2 2" xfId="5122" xr:uid="{0CDA4060-3EC6-4DD5-915B-8D9EB9B12A03}"/>
    <cellStyle name="Colore 2 2 3" xfId="1954" xr:uid="{D8A7EB0D-351E-42FE-AD77-219EB3CF3A07}"/>
    <cellStyle name="Colore 2 3" xfId="630" xr:uid="{EDA28733-4786-43B3-808F-0805FB262B6F}"/>
    <cellStyle name="Colore 2 4" xfId="2655" xr:uid="{C5B71730-0850-43C5-A64E-4C670450CD76}"/>
    <cellStyle name="Colore 2 5" xfId="2485" xr:uid="{C5049DEC-8DC1-4E8F-8389-D0B2148E4BC1}"/>
    <cellStyle name="Colore 2 6" xfId="2094" xr:uid="{2B73B2A9-349D-477F-B338-6A930D940689}"/>
    <cellStyle name="Colore 2 7" xfId="1925" xr:uid="{81C7684F-9CC3-4FBA-BBF7-58F6256E3310}"/>
    <cellStyle name="Colore 2 8" xfId="1863" xr:uid="{5B1E8C64-318A-4861-9609-8C3E9B68645F}"/>
    <cellStyle name="Colore 2 9" xfId="1811" xr:uid="{D3655789-89B4-4715-8DCB-1224CFE9BF9C}"/>
    <cellStyle name="Colore 3 10" xfId="1697" xr:uid="{D15C30AE-2BA0-461D-9044-C83EC2D778F5}"/>
    <cellStyle name="Colore 3 11" xfId="1608" xr:uid="{2301B203-97B5-4A9F-A395-42455B580AA6}"/>
    <cellStyle name="Colore 3 12" xfId="1507" xr:uid="{F107B2AC-9B10-40BF-B1A5-1925FEE429C7}"/>
    <cellStyle name="Colore 3 13" xfId="8373" xr:uid="{D2F55ACC-C4CC-4C31-BF4A-8CCC9C159923}"/>
    <cellStyle name="Colore 3 2" xfId="591" xr:uid="{7F23BCFC-FF2A-4D68-B31A-9DA19EFC041C}"/>
    <cellStyle name="Colore 3 2 2" xfId="5123" xr:uid="{4C32106B-8215-4FD4-8FEC-6FAFF3062C9F}"/>
    <cellStyle name="Colore 3 2 3" xfId="1958" xr:uid="{A3E61A32-16DA-44F3-9805-D04419219353}"/>
    <cellStyle name="Colore 3 3" xfId="634" xr:uid="{CC1697CB-CCC2-4FE6-9E6A-00ABBA30CB4D}"/>
    <cellStyle name="Colore 3 4" xfId="2657" xr:uid="{7C2B1C5C-B79A-46B6-BC0C-0B0B638D6BD5}"/>
    <cellStyle name="Colore 3 5" xfId="2488" xr:uid="{3FF257CC-90D7-4D43-9CB7-6BC14A3002AF}"/>
    <cellStyle name="Colore 3 6" xfId="2098" xr:uid="{A52B72DB-DF70-4767-B23F-B7BBD480A8F1}"/>
    <cellStyle name="Colore 3 7" xfId="1929" xr:uid="{1F62428C-E31B-4FC2-8004-9DDDABBC1D9B}"/>
    <cellStyle name="Colore 3 8" xfId="1867" xr:uid="{035E44AF-DE72-4AD9-88B3-9048BC0B7717}"/>
    <cellStyle name="Colore 3 9" xfId="1815" xr:uid="{E7DD8E0F-D589-4C53-9AA9-DF52C56EE3A7}"/>
    <cellStyle name="Colore 4 10" xfId="1701" xr:uid="{991C36D4-134B-4D3E-A901-DA226D1EE06F}"/>
    <cellStyle name="Colore 4 11" xfId="1612" xr:uid="{6583A0EB-CE32-4FB4-AC67-115837087750}"/>
    <cellStyle name="Colore 4 12" xfId="1511" xr:uid="{4F91EDE2-1200-4A18-B5A7-64B511CC9B43}"/>
    <cellStyle name="Colore 4 13" xfId="8361" xr:uid="{1C177A05-EAE5-4804-987A-44302C76A824}"/>
    <cellStyle name="Colore 4 2" xfId="595" xr:uid="{999C5251-251C-4DCD-A501-ADAABED585B4}"/>
    <cellStyle name="Colore 4 2 2" xfId="5124" xr:uid="{E2687428-6CCB-4CD9-862D-6324B632B131}"/>
    <cellStyle name="Colore 4 2 3" xfId="1962" xr:uid="{A44EC9A6-C4E5-4374-AC24-8716DA95F627}"/>
    <cellStyle name="Colore 4 3" xfId="638" xr:uid="{31EC139D-910E-4EB1-BD95-0AD091D4D4CF}"/>
    <cellStyle name="Colore 4 4" xfId="2659" xr:uid="{251AF804-AABD-486A-BE2E-633CA5F93142}"/>
    <cellStyle name="Colore 4 5" xfId="2491" xr:uid="{EB4076C9-702D-42F4-A646-8FB8DC3A3F50}"/>
    <cellStyle name="Colore 4 6" xfId="2102" xr:uid="{0F9DF622-A7A8-4C2F-8712-913056A6DBF4}"/>
    <cellStyle name="Colore 4 7" xfId="1933" xr:uid="{072CEEC3-46E2-4BED-B2BF-65F009D63558}"/>
    <cellStyle name="Colore 4 8" xfId="1871" xr:uid="{C7814B9C-2F21-40E3-B6C3-EDBDD4A56D07}"/>
    <cellStyle name="Colore 4 9" xfId="1819" xr:uid="{6BA9838B-1748-4A94-8651-C61A3E24FA60}"/>
    <cellStyle name="Colore 5 10" xfId="1705" xr:uid="{5E0C0DE4-DCD2-4379-A740-9464F4E7F3AA}"/>
    <cellStyle name="Colore 5 11" xfId="1616" xr:uid="{4B9D6A5B-E5C5-4F9D-86F2-D299944BF84A}"/>
    <cellStyle name="Colore 5 12" xfId="1515" xr:uid="{C38557C4-9704-4015-87EC-C4135125AABA}"/>
    <cellStyle name="Colore 5 13" xfId="8359" xr:uid="{51B43576-7067-4E94-8485-88E378CE5652}"/>
    <cellStyle name="Colore 5 2" xfId="599" xr:uid="{9936FC67-B68B-4F7C-A59F-6F3BC595292E}"/>
    <cellStyle name="Colore 5 2 2" xfId="5125" xr:uid="{AA230C82-D605-4ECB-A0B5-2F279E71EB95}"/>
    <cellStyle name="Colore 5 2 3" xfId="1966" xr:uid="{CDA31687-7465-4658-84E7-517DE3E7B68D}"/>
    <cellStyle name="Colore 5 3" xfId="642" xr:uid="{A36DC8B9-6510-49DF-B2B5-FD0323AFF1F4}"/>
    <cellStyle name="Colore 5 4" xfId="2662" xr:uid="{50E6EC1F-BAFC-488C-99A7-BC7647093ED8}"/>
    <cellStyle name="Colore 5 5" xfId="2494" xr:uid="{0BF7B94C-11DC-4676-B77D-A41BB5BAD441}"/>
    <cellStyle name="Colore 5 6" xfId="2106" xr:uid="{AC33902B-AB25-425A-A66E-A5C87A3DCAE8}"/>
    <cellStyle name="Colore 5 7" xfId="1937" xr:uid="{FC520457-745E-4544-8D6D-401CE657CC08}"/>
    <cellStyle name="Colore 5 8" xfId="1875" xr:uid="{F580A6AA-B58B-45F1-B2D6-9DC989636B54}"/>
    <cellStyle name="Colore 5 9" xfId="1823" xr:uid="{C0A789F0-786D-4254-9D75-8CCA2B3B8135}"/>
    <cellStyle name="Colore 6 10" xfId="1709" xr:uid="{A8799BD7-0639-4422-AD62-99D4B8086ADC}"/>
    <cellStyle name="Colore 6 11" xfId="1620" xr:uid="{DF6F0A9C-936C-4134-A116-336F5C684828}"/>
    <cellStyle name="Colore 6 12" xfId="1519" xr:uid="{29758B4A-4A6A-4FB6-BD48-B0C4FDA75DA4}"/>
    <cellStyle name="Colore 6 13" xfId="8409" xr:uid="{A33191AB-A563-4E6D-9B34-6AB35324C139}"/>
    <cellStyle name="Colore 6 2" xfId="603" xr:uid="{6C16FA59-327F-4CFE-993E-1A061616ACF8}"/>
    <cellStyle name="Colore 6 2 2" xfId="5126" xr:uid="{C7CB1B02-9F52-4EE9-A3C7-AD6495F8A143}"/>
    <cellStyle name="Colore 6 2 3" xfId="1970" xr:uid="{BAFF4E17-EE40-46A2-B206-F19F8663AFDE}"/>
    <cellStyle name="Colore 6 3" xfId="646" xr:uid="{239DD4F1-1F6A-4BE3-967F-B04CA2AC03D7}"/>
    <cellStyle name="Colore 6 4" xfId="2665" xr:uid="{5794A5DA-13FD-4BC7-8AFD-D0026E24ED26}"/>
    <cellStyle name="Colore 6 5" xfId="2497" xr:uid="{271D77D7-178A-45DE-8F72-8A4C1F028C62}"/>
    <cellStyle name="Colore 6 6" xfId="2110" xr:uid="{114B5B25-6E36-42D9-8728-3819561E2BD3}"/>
    <cellStyle name="Colore 6 7" xfId="1941" xr:uid="{A0330B2F-9DA1-4924-B542-2A8E14533717}"/>
    <cellStyle name="Colore 6 8" xfId="1879" xr:uid="{6EE721E5-CBA4-43CF-9938-7697D9E5E269}"/>
    <cellStyle name="Colore 6 9" xfId="1827" xr:uid="{1A98EA0E-C3B9-4BDC-9D37-F244AF3CD9BC}"/>
    <cellStyle name="Comma" xfId="45" xr:uid="{495FA674-3F7C-4451-92C5-851DD296771B}"/>
    <cellStyle name="Comma [0]" xfId="46" xr:uid="{786A5F4B-73DA-47DA-A065-8B751ED42BBD}"/>
    <cellStyle name="Comma [0] 10" xfId="4734" xr:uid="{C83CBDA6-49FC-4469-9347-71D4B56EEC08}"/>
    <cellStyle name="Comma [0] 10 2" xfId="7913" xr:uid="{A3F417D3-704B-4B49-9BCE-E782A3686D6A}"/>
    <cellStyle name="Comma [0] 10 2 2" xfId="30341" xr:uid="{CFED8B13-3131-4910-9CAD-86F6390F4B30}"/>
    <cellStyle name="Comma [0] 10 2 3" xfId="20052" xr:uid="{C593CE6D-DE59-471E-95BF-02A64CB947DC}"/>
    <cellStyle name="Comma [0] 10 3" xfId="11036" xr:uid="{AA697DAE-5101-4307-A507-F90D1FCA7E43}"/>
    <cellStyle name="Comma [0] 10 3 3" xfId="23031" xr:uid="{26D6F44D-74F8-4B5E-ADED-CA916A0219AE}"/>
    <cellStyle name="Comma [0] 10 4" xfId="13774" xr:uid="{1891B3BC-3620-43EE-AEF0-09D0CFB9F1F8}"/>
    <cellStyle name="Comma [0] 10 4 3" xfId="24413" xr:uid="{13B98EC5-2257-4928-95AF-39D83A8E3788}"/>
    <cellStyle name="Comma [0] 10 5" xfId="27382" xr:uid="{86020348-A387-49E9-99D8-B3FA847D9D9B}"/>
    <cellStyle name="Comma [0] 10 6" xfId="17083" xr:uid="{B31CE38C-5F6B-49BB-AEED-B3843323C8B4}"/>
    <cellStyle name="Comma [0] 100" xfId="1481" xr:uid="{08DCD65E-8971-42DC-BABE-429942BD3164}"/>
    <cellStyle name="Comma [0] 100 2" xfId="8346" xr:uid="{C2B2023B-1A0E-478B-A9B8-1066AC5A08DA}"/>
    <cellStyle name="Comma [0] 100 3" xfId="8464" xr:uid="{FB376177-D66E-41FF-B66F-8B714F8AD20E}"/>
    <cellStyle name="Comma [0] 101" xfId="8349" xr:uid="{51CDD89B-D791-469A-B91A-3F878B6D7F39}"/>
    <cellStyle name="Comma [0] 101 2" xfId="8455" xr:uid="{AE738D8A-4452-4CDF-97A1-A2BAFDA3FAC1}"/>
    <cellStyle name="Comma [0] 101 3" xfId="23446" xr:uid="{E6A72EEE-AC98-47D3-97CD-CE1254335965}"/>
    <cellStyle name="Comma [0] 102" xfId="8374" xr:uid="{6ABD084F-D62F-46C8-A211-24E49DA3E95B}"/>
    <cellStyle name="Comma [0] 102 2" xfId="11842" xr:uid="{9624BABA-4D60-42C8-8F7D-6DA9F39BFE60}"/>
    <cellStyle name="Comma [0] 103" xfId="5154" xr:uid="{240F910D-6AED-4067-9A1C-278531C6D243}"/>
    <cellStyle name="Comma [0] 104" xfId="8440" xr:uid="{1368A50D-D5E9-4161-AB71-EBAB12E1513B}"/>
    <cellStyle name="Comma [0] 105" xfId="14196" xr:uid="{33628D4B-E24C-4172-9057-C5FB05EDF745}"/>
    <cellStyle name="Comma [0] 106" xfId="32630" xr:uid="{4428BB1A-FCB2-4E0B-A035-AAC36A6E04E4}"/>
    <cellStyle name="Comma [0] 11" xfId="4605" xr:uid="{724BCA5F-F6F6-4424-806E-91AF1686ED04}"/>
    <cellStyle name="Comma [0] 11 2" xfId="7781" xr:uid="{EA32323B-3390-430D-B9BB-A5303EB33DF2}"/>
    <cellStyle name="Comma [0] 11 2 2" xfId="30210" xr:uid="{2F8A7283-5092-4494-A3FD-9AF41600179C}"/>
    <cellStyle name="Comma [0] 11 2 3" xfId="19920" xr:uid="{9B810C93-1C35-46B2-8095-88EC6F30587B}"/>
    <cellStyle name="Comma [0] 11 3" xfId="10904" xr:uid="{1898D949-6B40-468F-B547-30392458A8C1}"/>
    <cellStyle name="Comma [0] 11 3 3" xfId="22899" xr:uid="{BE7C4AEA-08AB-4067-BF08-37CAB7C83F03}"/>
    <cellStyle name="Comma [0] 11 4" xfId="14017" xr:uid="{4FB448B8-3520-4119-863C-2AF2BEC180CF}"/>
    <cellStyle name="Comma [0] 11 4 3" xfId="24656" xr:uid="{C03CED22-16A9-4585-8E09-5FB028A4AB6E}"/>
    <cellStyle name="Comma [0] 11 5" xfId="27250" xr:uid="{DF541237-C024-42F4-8DD4-F58068AE9E40}"/>
    <cellStyle name="Comma [0] 11 6" xfId="16951" xr:uid="{FABEBB74-4C94-48B6-AF9E-C5243C753CDA}"/>
    <cellStyle name="Comma [0] 12" xfId="4600" xr:uid="{279DC3DA-221E-4802-B8BE-4D98CC83D18D}"/>
    <cellStyle name="Comma [0] 12 2" xfId="7776" xr:uid="{FFA9AF8E-D917-4299-8569-E4C1CEBE3FC5}"/>
    <cellStyle name="Comma [0] 12 2 2" xfId="30205" xr:uid="{E393533D-67C5-4C09-A311-57B73718D316}"/>
    <cellStyle name="Comma [0] 12 2 3" xfId="19915" xr:uid="{35146A76-B912-40F7-B6F4-9064D4451985}"/>
    <cellStyle name="Comma [0] 12 3" xfId="10899" xr:uid="{6ADDA5E4-6C8E-46B8-9ED0-DF110341E28E}"/>
    <cellStyle name="Comma [0] 12 3 3" xfId="22894" xr:uid="{388EC286-B98B-42C2-9526-E0858B852045}"/>
    <cellStyle name="Comma [0] 12 4" xfId="13720" xr:uid="{25D8060B-4486-450F-95FE-375ECD18C4DF}"/>
    <cellStyle name="Comma [0] 12 4 3" xfId="24360" xr:uid="{400BC4D8-DA6C-46D7-86AB-6D1671558007}"/>
    <cellStyle name="Comma [0] 12 5" xfId="27245" xr:uid="{8EE3E12D-740C-4BBE-B964-1EF280E7AEC4}"/>
    <cellStyle name="Comma [0] 12 6" xfId="16946" xr:uid="{884A035F-0017-45AD-B458-B5C2E8541CE7}"/>
    <cellStyle name="Comma [0] 13" xfId="4595" xr:uid="{043C221F-95F3-452F-B7C0-A5AE39BC4BBB}"/>
    <cellStyle name="Comma [0] 13 2" xfId="7771" xr:uid="{8AC1F098-E4FC-489C-879D-77A0CDD8C1EA}"/>
    <cellStyle name="Comma [0] 13 2 2" xfId="30200" xr:uid="{E3334BED-3F41-4F99-97C5-98A15C85A2F0}"/>
    <cellStyle name="Comma [0] 13 2 3" xfId="19910" xr:uid="{A25354FF-79D8-456E-A8FC-E7F763156497}"/>
    <cellStyle name="Comma [0] 13 3" xfId="10894" xr:uid="{945CA1ED-8164-4DB4-90F7-896AB9160880}"/>
    <cellStyle name="Comma [0] 13 3 3" xfId="22889" xr:uid="{96A27098-677D-433A-B500-22C8FB8EC534}"/>
    <cellStyle name="Comma [0] 13 4" xfId="14055" xr:uid="{D2D396C0-E5C8-45E5-AF6F-D247E711FEA8}"/>
    <cellStyle name="Comma [0] 13 4 3" xfId="24694" xr:uid="{21C8049D-AE5A-450D-ACB1-5D87AF3C0F1C}"/>
    <cellStyle name="Comma [0] 13 5" xfId="27240" xr:uid="{A7A43DAE-B008-489C-A66B-5C6104D45059}"/>
    <cellStyle name="Comma [0] 13 6" xfId="16941" xr:uid="{45D658CE-8ACB-4505-8569-BE28DBBA1880}"/>
    <cellStyle name="Comma [0] 130" xfId="1141" xr:uid="{DC816989-9D58-4824-89B1-BC17595E9C77}"/>
    <cellStyle name="Comma [0] 14" xfId="4539" xr:uid="{6BADCB13-04AC-4903-B3D7-D5743A51D382}"/>
    <cellStyle name="Comma [0] 14 2" xfId="7715" xr:uid="{ED2E7024-6E3D-4AE6-AC28-8A867941B950}"/>
    <cellStyle name="Comma [0] 14 2 2" xfId="30144" xr:uid="{FA0057B4-71BC-43C3-8D7E-531730D09BD3}"/>
    <cellStyle name="Comma [0] 14 2 3" xfId="19854" xr:uid="{B0BB1899-D487-4016-B5C2-0473A7311AF4}"/>
    <cellStyle name="Comma [0] 14 3" xfId="10838" xr:uid="{ACF9C061-2972-4E39-AFAB-EE04755659E0}"/>
    <cellStyle name="Comma [0] 14 3 3" xfId="22833" xr:uid="{DF638FC6-B8F1-4342-BF15-A2D5477AA0D1}"/>
    <cellStyle name="Comma [0] 14 4" xfId="14054" xr:uid="{F32FD453-CBE4-4378-A603-890C3E1682EB}"/>
    <cellStyle name="Comma [0] 14 4 3" xfId="24693" xr:uid="{F7912E10-E77E-4D4F-9FD8-BA2FE422D752}"/>
    <cellStyle name="Comma [0] 14 5" xfId="27184" xr:uid="{E360872E-9594-4681-B507-5AC3F3F782CC}"/>
    <cellStyle name="Comma [0] 14 6" xfId="16885" xr:uid="{BB0056A4-457B-426B-9665-3575BB27F431}"/>
    <cellStyle name="Comma [0] 15" xfId="4402" xr:uid="{7BFEB449-833A-4FE3-815D-CF17E5E93F3C}"/>
    <cellStyle name="Comma [0] 15 2" xfId="7577" xr:uid="{7DAF7B10-D4BC-4838-92D7-DE1424F3DDF4}"/>
    <cellStyle name="Comma [0] 15 2 2" xfId="30006" xr:uid="{3EBB96DB-E76B-4241-989F-4A85C03D5D86}"/>
    <cellStyle name="Comma [0] 15 2 3" xfId="19716" xr:uid="{CA0150F3-A323-4D62-A5B6-DBA4DB01958A}"/>
    <cellStyle name="Comma [0] 15 3" xfId="10700" xr:uid="{2522D47C-54F9-4BB2-9A16-6CAFB0ED0DB7}"/>
    <cellStyle name="Comma [0] 15 3 3" xfId="22695" xr:uid="{BC17E44A-5031-43F3-9DD8-39FE04E0732B}"/>
    <cellStyle name="Comma [0] 15 4" xfId="13974" xr:uid="{BB8B8B2E-80CD-4ACB-9096-86233A7D74BF}"/>
    <cellStyle name="Comma [0] 15 4 3" xfId="24613" xr:uid="{2D906FB2-8C47-4CC9-AB32-A55EBF93BEE1}"/>
    <cellStyle name="Comma [0] 15 5" xfId="27046" xr:uid="{AE72F156-27B6-4324-B095-E40C1F020C43}"/>
    <cellStyle name="Comma [0] 15 6" xfId="16747" xr:uid="{49B28BEA-F0A4-439C-9270-9DE3CE28E089}"/>
    <cellStyle name="Comma [0] 16" xfId="4194" xr:uid="{C90E7454-9F3E-4E08-856F-6C7011276C39}"/>
    <cellStyle name="Comma [0] 16 2" xfId="7369" xr:uid="{80DFC7CD-2667-4F03-BF4F-52F5D50A77C7}"/>
    <cellStyle name="Comma [0] 16 2 2" xfId="29818" xr:uid="{903D3A51-C29E-4E14-888B-3620C0E9A5D8}"/>
    <cellStyle name="Comma [0] 16 2 3" xfId="19528" xr:uid="{EF7ACCDC-AB97-4874-B6A9-5C41EBA0F5BE}"/>
    <cellStyle name="Comma [0] 16 3" xfId="10512" xr:uid="{2D0C0F4A-D48D-4D01-92B5-67662ACF99F5}"/>
    <cellStyle name="Comma [0] 16 3 3" xfId="22507" xr:uid="{B381FDA7-4CDF-4922-B6AC-CD7AF235C22C}"/>
    <cellStyle name="Comma [0] 16 4" xfId="26858" xr:uid="{C36D48B7-F699-4816-82B9-7C6C7648B46F}"/>
    <cellStyle name="Comma [0] 16 5" xfId="16559" xr:uid="{9F71B26B-F8D3-4B7E-A7D4-FBDF3C4ECA04}"/>
    <cellStyle name="Comma [0] 17" xfId="4048" xr:uid="{D0A0B1C2-3C6F-4265-BEE6-F3F01E8341B6}"/>
    <cellStyle name="Comma [0] 17 2" xfId="7223" xr:uid="{39D6222A-90F2-43F4-87D1-49B7A9605E24}"/>
    <cellStyle name="Comma [0] 17 2 2" xfId="29694" xr:uid="{AD8FC38D-3C55-4996-9234-8632DFDB51DC}"/>
    <cellStyle name="Comma [0] 17 2 3" xfId="19404" xr:uid="{306E45EF-64FF-4971-B06A-30D52298192B}"/>
    <cellStyle name="Comma [0] 17 3" xfId="10388" xr:uid="{5959CF6C-C758-4D97-88C3-3AD9734B1977}"/>
    <cellStyle name="Comma [0] 17 3 3" xfId="22383" xr:uid="{CBD61312-D788-433F-A493-48A8F90A9CCA}"/>
    <cellStyle name="Comma [0] 17 4" xfId="26734" xr:uid="{E1412D43-1CD5-497A-910D-47A731F15DE6}"/>
    <cellStyle name="Comma [0] 17 5" xfId="16435" xr:uid="{3343F2EC-0B7A-400C-9974-A16540BC7A16}"/>
    <cellStyle name="Comma [0] 18" xfId="3168" xr:uid="{4BC6CC69-9EEF-495D-8AC9-FB24193C3B6A}"/>
    <cellStyle name="Comma [0] 18 2" xfId="6523" xr:uid="{B3E6E202-BFDC-4850-8486-941E9906724E}"/>
    <cellStyle name="Comma [0] 18 2 2" xfId="29023" xr:uid="{1DED2384-1613-440A-A2E9-DE983435A1FF}"/>
    <cellStyle name="Comma [0] 18 2 3" xfId="18730" xr:uid="{A72DF9DE-6A05-4158-BFD9-D24CFAE3A186}"/>
    <cellStyle name="Comma [0] 18 3" xfId="9714" xr:uid="{B822D1D4-56F4-45D9-B79C-91FC37FD83F6}"/>
    <cellStyle name="Comma [0] 18 3 2" xfId="31984" xr:uid="{2BC43C28-91E7-42AC-A2D2-6F157D70DB90}"/>
    <cellStyle name="Comma [0] 18 3 3" xfId="21708" xr:uid="{86BB2F17-1B1B-42CD-A0D6-8B69DB061CC9}"/>
    <cellStyle name="Comma [0] 18 4" xfId="26060" xr:uid="{BBA018A5-ABA9-4F46-B105-FCA23CA0EB69}"/>
    <cellStyle name="Comma [0] 18 5" xfId="15760" xr:uid="{C04A7AEC-33D8-4DE2-8A26-1AC0FECD527A}"/>
    <cellStyle name="Comma [0] 19" xfId="2983" xr:uid="{32EF816E-1BAC-482B-A56E-4A95DE89AEE3}"/>
    <cellStyle name="Comma [0] 19 2" xfId="6273" xr:uid="{82B63E5C-B3C2-47E7-A7A0-65267B8731A3}"/>
    <cellStyle name="Comma [0] 19 2 2" xfId="28774" xr:uid="{CE0967AC-6620-46F9-AECD-2757047717EC}"/>
    <cellStyle name="Comma [0] 19 2 3" xfId="18480" xr:uid="{CA45FC45-012D-426C-8D90-3C688B98B537}"/>
    <cellStyle name="Comma [0] 19 3" xfId="9464" xr:uid="{C9010630-0BDA-4A0B-9BEF-457ECE2D4DE6}"/>
    <cellStyle name="Comma [0] 19 3 2" xfId="31734" xr:uid="{AF2E49B6-18BF-45D6-8A62-CF4D1C46836A}"/>
    <cellStyle name="Comma [0] 19 3 3" xfId="21458" xr:uid="{C57E1872-400B-4B21-AA62-892179502F0B}"/>
    <cellStyle name="Comma [0] 19 4" xfId="25810" xr:uid="{72CACFA3-626A-415E-9E16-D542C050CEDC}"/>
    <cellStyle name="Comma [0] 19 5" xfId="15510" xr:uid="{B5E3DEB8-0EBD-4ECD-823E-AE7CFB8833D1}"/>
    <cellStyle name="Comma [0] 2" xfId="83" xr:uid="{2B966152-C8BB-44AE-A5D5-7DC702448DAE}"/>
    <cellStyle name="Comma [0] 2 10" xfId="4205" xr:uid="{F47E10CA-D388-453D-B34B-8D57AFF79BBC}"/>
    <cellStyle name="Comma [0] 2 10 2" xfId="7380" xr:uid="{9A7804C1-3AB2-45C5-AEA0-0B93006A4460}"/>
    <cellStyle name="Comma [0] 2 10 2 2" xfId="29829" xr:uid="{7DB58630-C485-4760-B10C-3DACCD36F379}"/>
    <cellStyle name="Comma [0] 2 10 2 3" xfId="19539" xr:uid="{D580858C-806E-4F67-8D1B-62BDB0CA375F}"/>
    <cellStyle name="Comma [0] 2 10 3" xfId="10523" xr:uid="{24EAE516-D2B7-4C1F-A690-00D920E3D3BE}"/>
    <cellStyle name="Comma [0] 2 10 3 3" xfId="22518" xr:uid="{53F2B394-BA18-49D7-AE77-9DE21400654C}"/>
    <cellStyle name="Comma [0] 2 10 4" xfId="14101" xr:uid="{4F6B0F5F-524A-4F3F-9F9C-7824DB92A808}"/>
    <cellStyle name="Comma [0] 2 10 4 3" xfId="24737" xr:uid="{364BA019-B40D-42EA-8E35-1932061D8BFC}"/>
    <cellStyle name="Comma [0] 2 10 5" xfId="26869" xr:uid="{BF2A3C10-7548-4EED-9316-6652A65CB7D9}"/>
    <cellStyle name="Comma [0] 2 10 6" xfId="16570" xr:uid="{26C41FF5-BE77-4183-95F2-8821485E7886}"/>
    <cellStyle name="Comma [0] 2 11" xfId="4055" xr:uid="{EE179B1E-23CB-486A-A948-5592395A873E}"/>
    <cellStyle name="Comma [0] 2 11 2" xfId="7230" xr:uid="{7762CA41-5309-4D24-988B-74EAD6E36100}"/>
    <cellStyle name="Comma [0] 2 11 2 2" xfId="29701" xr:uid="{99EB4DA9-AC8A-4B81-92BC-0BA01632D02F}"/>
    <cellStyle name="Comma [0] 2 11 2 3" xfId="19411" xr:uid="{CA80FA1B-030E-4042-9CF8-D33D790DA857}"/>
    <cellStyle name="Comma [0] 2 11 3" xfId="10395" xr:uid="{EB451FFD-AD4E-4E9D-962B-E7BAB9FA695A}"/>
    <cellStyle name="Comma [0] 2 11 3 3" xfId="22390" xr:uid="{D76BCA6A-7130-42BB-BBB5-11DF26678F4C}"/>
    <cellStyle name="Comma [0] 2 11 4" xfId="26741" xr:uid="{A86CCAE9-C8A5-4724-9BF0-5A59CD806B54}"/>
    <cellStyle name="Comma [0] 2 11 5" xfId="16442" xr:uid="{4BB3B9AB-43EE-4F8A-A150-E47C9C9C6D81}"/>
    <cellStyle name="Comma [0] 2 12" xfId="3180" xr:uid="{08C02081-48F4-4738-8D14-8C1ECD366A6F}"/>
    <cellStyle name="Comma [0] 2 12 2" xfId="6535" xr:uid="{D8E90548-DFC2-4EC0-89EA-C6CA8891F8B5}"/>
    <cellStyle name="Comma [0] 2 12 2 2" xfId="29035" xr:uid="{0E31E22A-6DDA-4DFE-BC36-B66C530CF1D4}"/>
    <cellStyle name="Comma [0] 2 12 2 3" xfId="18742" xr:uid="{A1E4C5AD-E354-4317-8967-7FA561464BA2}"/>
    <cellStyle name="Comma [0] 2 12 3" xfId="9726" xr:uid="{BADC5F9D-25E7-4B63-94A1-4831DABD8833}"/>
    <cellStyle name="Comma [0] 2 12 3 2" xfId="31996" xr:uid="{529F5C99-2082-4F76-B5B5-190D2422DA73}"/>
    <cellStyle name="Comma [0] 2 12 3 3" xfId="21720" xr:uid="{99DDDFEE-C429-40AB-8866-619999898D79}"/>
    <cellStyle name="Comma [0] 2 12 4" xfId="26072" xr:uid="{A6D3802F-B64F-4F68-89E8-A9A26C1D7A4E}"/>
    <cellStyle name="Comma [0] 2 12 5" xfId="15772" xr:uid="{A64C624F-2266-402B-B0C2-5F4BBC329CD8}"/>
    <cellStyle name="Comma [0] 2 13" xfId="2996" xr:uid="{DBE5A6CA-6D05-4375-BD8A-4C2281B278D4}"/>
    <cellStyle name="Comma [0] 2 13 2" xfId="6285" xr:uid="{91415BDA-9B55-472B-805C-26E4312B6121}"/>
    <cellStyle name="Comma [0] 2 13 2 2" xfId="28786" xr:uid="{443EB305-4D4E-44A7-9816-ADE7C660DD63}"/>
    <cellStyle name="Comma [0] 2 13 2 3" xfId="18492" xr:uid="{EB799BF4-2541-4740-AB42-0AB72655612F}"/>
    <cellStyle name="Comma [0] 2 13 3" xfId="9476" xr:uid="{A5644ABA-6EE5-4F7A-A6BA-5B70E84FC216}"/>
    <cellStyle name="Comma [0] 2 13 3 2" xfId="31746" xr:uid="{DAB73FE6-50EB-4AFD-96E2-EA0E8DA8F400}"/>
    <cellStyle name="Comma [0] 2 13 3 3" xfId="21470" xr:uid="{C7614539-8D63-4B4F-AD7C-F0974FD2A53A}"/>
    <cellStyle name="Comma [0] 2 13 4" xfId="25822" xr:uid="{A33CB886-30E7-45B2-BA5B-C4A1822A01DA}"/>
    <cellStyle name="Comma [0] 2 13 5" xfId="15522" xr:uid="{678B7822-AB7C-4109-B69B-5490C61D214E}"/>
    <cellStyle name="Comma [0] 2 14" xfId="2881" xr:uid="{DDAAC8BF-593D-48F2-BE67-89D21B8F5623}"/>
    <cellStyle name="Comma [0] 2 14 2" xfId="6173" xr:uid="{43077194-079C-4A71-8CC3-F9CAEB6A3677}"/>
    <cellStyle name="Comma [0] 2 14 2 2" xfId="28674" xr:uid="{249E138E-A06C-4570-9DF5-CFEC1E63BC74}"/>
    <cellStyle name="Comma [0] 2 14 2 3" xfId="18380" xr:uid="{2AB1DCAE-FD68-4279-88F9-0F51034CA713}"/>
    <cellStyle name="Comma [0] 2 14 3" xfId="9364" xr:uid="{A10DDE11-02F0-49B2-84C9-B12C9F51B417}"/>
    <cellStyle name="Comma [0] 2 14 3 2" xfId="31634" xr:uid="{7066E914-4377-4608-B7FE-F27085A2F6CD}"/>
    <cellStyle name="Comma [0] 2 14 3 3" xfId="21358" xr:uid="{02EAC7B2-D28A-4C91-9E83-9EA93C328E4E}"/>
    <cellStyle name="Comma [0] 2 14 4" xfId="25710" xr:uid="{1293C6DB-0214-4AB1-8757-8EE165A4B6BB}"/>
    <cellStyle name="Comma [0] 2 14 5" xfId="15410" xr:uid="{E5D05339-8627-4E8A-8B3F-7D90BA1D5EBC}"/>
    <cellStyle name="Comma [0] 2 15" xfId="2800" xr:uid="{27395669-9577-4ABD-BA9D-19797BE347E2}"/>
    <cellStyle name="Comma [0] 2 15 2" xfId="6086" xr:uid="{C509F366-9F24-4BE9-9B9B-F8446DE86B76}"/>
    <cellStyle name="Comma [0] 2 15 2 2" xfId="28587" xr:uid="{1A19B9E6-873C-4EE6-A602-F3E7999EE652}"/>
    <cellStyle name="Comma [0] 2 15 2 3" xfId="18293" xr:uid="{F02D0575-48BC-4F9E-BA42-4DCF69D60EAB}"/>
    <cellStyle name="Comma [0] 2 15 3" xfId="9277" xr:uid="{AF49734A-70DC-4C44-B73C-7C351EBB68BC}"/>
    <cellStyle name="Comma [0] 2 15 3 2" xfId="31547" xr:uid="{7893D8AC-1DDE-470B-A1FF-609E917DB60A}"/>
    <cellStyle name="Comma [0] 2 15 3 3" xfId="21271" xr:uid="{E38F276F-E518-4E77-A075-223DD92668B4}"/>
    <cellStyle name="Comma [0] 2 15 4" xfId="25623" xr:uid="{8E802173-DEBF-4FF4-BFAD-6857DFE6AD67}"/>
    <cellStyle name="Comma [0] 2 15 5" xfId="15323" xr:uid="{FFDEB030-0AD3-41D6-91E6-E94CF5E29F45}"/>
    <cellStyle name="Comma [0] 2 16" xfId="2702" xr:uid="{CDA089BD-D8D9-4E82-8256-A14DC950DDED}"/>
    <cellStyle name="Comma [0] 2 16 2" xfId="5987" xr:uid="{DBA220E9-0DAA-4198-A43D-BD9F4BF85820}"/>
    <cellStyle name="Comma [0] 2 16 2 2" xfId="28488" xr:uid="{382B4E7C-F63B-4724-8F11-4E6D050F9E94}"/>
    <cellStyle name="Comma [0] 2 16 2 3" xfId="18194" xr:uid="{EB8EC0F5-2232-43B0-9B20-ADB970543D4F}"/>
    <cellStyle name="Comma [0] 2 16 3" xfId="9178" xr:uid="{944B1621-EDB9-44BE-AD7D-44DB7D1D552F}"/>
    <cellStyle name="Comma [0] 2 16 3 2" xfId="31448" xr:uid="{FE42F712-19CD-4EA8-8997-4D3375A4AD52}"/>
    <cellStyle name="Comma [0] 2 16 3 3" xfId="21172" xr:uid="{C0DA803A-635A-40DA-8CC1-8DFEC547B2AC}"/>
    <cellStyle name="Comma [0] 2 16 4" xfId="25524" xr:uid="{0B38A85B-EDAA-442C-9265-1674F732F900}"/>
    <cellStyle name="Comma [0] 2 16 5" xfId="15224" xr:uid="{905CB1DE-4CFB-4185-9EC8-300B56B12ED5}"/>
    <cellStyle name="Comma [0] 2 17" xfId="2607" xr:uid="{902732DF-189B-4DDB-AEC4-B33BE1CB52B1}"/>
    <cellStyle name="Comma [0] 2 17 2" xfId="5920" xr:uid="{90F2E24F-6CAA-45F7-B77E-42C0C148CF72}"/>
    <cellStyle name="Comma [0] 2 17 2 2" xfId="28428" xr:uid="{BB42D3FE-92B5-49D2-89A7-08CA5E6D1628}"/>
    <cellStyle name="Comma [0] 2 17 2 3" xfId="18134" xr:uid="{F6DB2E81-D336-4163-A099-5D5C12F3408C}"/>
    <cellStyle name="Comma [0] 2 17 3" xfId="9118" xr:uid="{C3240CFE-731E-40FB-94BF-34B159A2C7BD}"/>
    <cellStyle name="Comma [0] 2 17 3 2" xfId="31388" xr:uid="{4423D82C-E99C-48F9-8972-67E856EED40F}"/>
    <cellStyle name="Comma [0] 2 17 3 3" xfId="21112" xr:uid="{584CC8DB-3A6D-432A-921F-DDEE0105D953}"/>
    <cellStyle name="Comma [0] 2 17 4" xfId="25464" xr:uid="{B8DA89DD-B3DA-4F59-9D12-4DDCF56EFEF7}"/>
    <cellStyle name="Comma [0] 2 17 5" xfId="15164" xr:uid="{0716C287-7105-4623-AF52-15F750C019B1}"/>
    <cellStyle name="Comma [0] 2 18" xfId="2590" xr:uid="{04A417AC-97DE-4AD4-AFA5-389163276611}"/>
    <cellStyle name="Comma [0] 2 18 2" xfId="5904" xr:uid="{46CB3B17-2907-42EA-8DA6-3E870A389B41}"/>
    <cellStyle name="Comma [0] 2 18 2 2" xfId="28412" xr:uid="{11C575B7-A7B5-4DD1-BCDF-66CB52716083}"/>
    <cellStyle name="Comma [0] 2 18 2 3" xfId="18118" xr:uid="{CF99B05D-84CA-415E-87BA-E5730C388533}"/>
    <cellStyle name="Comma [0] 2 18 3" xfId="9102" xr:uid="{F63FD9A8-79FD-4696-B24C-3EB9975606A5}"/>
    <cellStyle name="Comma [0] 2 18 3 2" xfId="31372" xr:uid="{D7E4791A-0301-4ADD-927B-81E9BD7E54F0}"/>
    <cellStyle name="Comma [0] 2 18 3 3" xfId="21096" xr:uid="{099CBE89-0439-4B6D-9D01-8A16EA9F6558}"/>
    <cellStyle name="Comma [0] 2 18 4" xfId="25448" xr:uid="{4751EC6C-8139-4DE0-AB1D-35B514F0A1F2}"/>
    <cellStyle name="Comma [0] 2 18 5" xfId="15148" xr:uid="{9AA008A3-2C7D-4E74-835E-FFE71209C9ED}"/>
    <cellStyle name="Comma [0] 2 19" xfId="2573" xr:uid="{8209D30B-8C1F-4A44-AA9A-1E2376D32136}"/>
    <cellStyle name="Comma [0] 2 19 2" xfId="5887" xr:uid="{F6B9AA5D-95CF-480D-ADB3-29110F93E558}"/>
    <cellStyle name="Comma [0] 2 19 2 2" xfId="28395" xr:uid="{016F6F1D-AC33-4A62-A7C2-B30BDAD16440}"/>
    <cellStyle name="Comma [0] 2 19 2 3" xfId="18101" xr:uid="{9A10DFF3-ACC1-468C-B361-5ABB75A9B676}"/>
    <cellStyle name="Comma [0] 2 19 3" xfId="9085" xr:uid="{2E76DB0C-31F3-43DE-B546-CBCC119E777B}"/>
    <cellStyle name="Comma [0] 2 19 3 2" xfId="31355" xr:uid="{112B792A-AFAB-41B3-8039-76A7F590DCC4}"/>
    <cellStyle name="Comma [0] 2 19 3 3" xfId="21079" xr:uid="{69515E3D-8372-4220-ADA4-1D36EA889C1C}"/>
    <cellStyle name="Comma [0] 2 19 4" xfId="25431" xr:uid="{29010AE0-8556-42F4-8AAD-37B9A7191B57}"/>
    <cellStyle name="Comma [0] 2 19 5" xfId="15131" xr:uid="{00FE249B-684E-4F90-A2F5-803067692FE1}"/>
    <cellStyle name="Comma [0] 2 2" xfId="141" xr:uid="{FEE27752-5819-4E3F-905B-DD1D5599E33E}"/>
    <cellStyle name="Comma [0] 2 2 10" xfId="4073" xr:uid="{050B430C-330E-4E7D-921D-86A1752AE5A2}"/>
    <cellStyle name="Comma [0] 2 2 10 2" xfId="7248" xr:uid="{4D3C7F3D-A92A-4E84-AD67-0500EEAE4B49}"/>
    <cellStyle name="Comma [0] 2 2 10 2 2" xfId="29719" xr:uid="{40B056B9-DBB9-4535-BA01-3635FAEF8283}"/>
    <cellStyle name="Comma [0] 2 2 10 2 3" xfId="19429" xr:uid="{131204F9-E41F-4CBB-BBDC-C588241C748D}"/>
    <cellStyle name="Comma [0] 2 2 10 3" xfId="10413" xr:uid="{74DBE3E5-1787-4918-B00A-4282EEFAF39B}"/>
    <cellStyle name="Comma [0] 2 2 10 3 3" xfId="22408" xr:uid="{82898D8A-32E4-45F2-A07D-9162285BA0CA}"/>
    <cellStyle name="Comma [0] 2 2 10 4" xfId="26759" xr:uid="{ED1D2A7D-ECEA-448B-93E9-250DB514A776}"/>
    <cellStyle name="Comma [0] 2 2 10 5" xfId="16460" xr:uid="{8825BAE5-AD40-4EAE-9A4F-4372D8114D15}"/>
    <cellStyle name="Comma [0] 2 2 11" xfId="3195" xr:uid="{B2AFBB18-53E1-4746-B330-2FD910479322}"/>
    <cellStyle name="Comma [0] 2 2 11 2" xfId="6550" xr:uid="{A485435C-55F5-44D4-807B-E8DFF4DCF9C1}"/>
    <cellStyle name="Comma [0] 2 2 11 2 2" xfId="29050" xr:uid="{3E2A6198-F27B-432C-9C07-B0C4BC8C73BF}"/>
    <cellStyle name="Comma [0] 2 2 11 2 3" xfId="18757" xr:uid="{E931517A-CE20-407E-8554-6A0577BF5AB5}"/>
    <cellStyle name="Comma [0] 2 2 11 3" xfId="9741" xr:uid="{469E5498-5785-42DA-AF51-E03EC3AE0477}"/>
    <cellStyle name="Comma [0] 2 2 11 3 2" xfId="32011" xr:uid="{4A118A9B-594D-4FC6-8A82-870D01D7C730}"/>
    <cellStyle name="Comma [0] 2 2 11 3 3" xfId="21735" xr:uid="{0EDA9CF3-83DD-46A6-BED2-2000DBD86781}"/>
    <cellStyle name="Comma [0] 2 2 11 4" xfId="26087" xr:uid="{E6C56118-5A17-42DD-A197-0189876F424F}"/>
    <cellStyle name="Comma [0] 2 2 11 5" xfId="15787" xr:uid="{CCEBFFA5-95E4-48EE-B94D-2EC395417896}"/>
    <cellStyle name="Comma [0] 2 2 12" xfId="3010" xr:uid="{802C57E8-A342-4E90-8344-83C0224E535F}"/>
    <cellStyle name="Comma [0] 2 2 12 2" xfId="6299" xr:uid="{52711BBC-A10C-429D-94CA-B1A4C1B58306}"/>
    <cellStyle name="Comma [0] 2 2 12 2 2" xfId="28800" xr:uid="{9E4B9DAD-37A1-4D81-9FEF-A2C623A30E9E}"/>
    <cellStyle name="Comma [0] 2 2 12 2 3" xfId="18506" xr:uid="{81C0ADA8-F93A-47D5-99BD-90D0ACCD6637}"/>
    <cellStyle name="Comma [0] 2 2 12 3" xfId="9490" xr:uid="{562DE09A-F90A-47C5-AA95-E43DCED64800}"/>
    <cellStyle name="Comma [0] 2 2 12 3 2" xfId="31760" xr:uid="{D7E5B2DE-95FD-4FE8-9C47-26A2CB912523}"/>
    <cellStyle name="Comma [0] 2 2 12 3 3" xfId="21484" xr:uid="{853D7A74-E175-4452-81A0-E98FFA845127}"/>
    <cellStyle name="Comma [0] 2 2 12 4" xfId="25836" xr:uid="{EC2A04E9-761E-45CC-95EC-E4498FAED6C8}"/>
    <cellStyle name="Comma [0] 2 2 12 5" xfId="15536" xr:uid="{2E9616B5-8F37-4FEF-8147-6EFBD6F1A2DC}"/>
    <cellStyle name="Comma [0] 2 2 13" xfId="2896" xr:uid="{5DE89612-F611-4A69-8926-DE9C5A664465}"/>
    <cellStyle name="Comma [0] 2 2 13 2" xfId="6188" xr:uid="{96A297EF-212C-4CE8-841D-1023725DE207}"/>
    <cellStyle name="Comma [0] 2 2 13 2 2" xfId="28689" xr:uid="{4DD28B42-AEA4-4197-B59A-FFA0DFD8EFBF}"/>
    <cellStyle name="Comma [0] 2 2 13 2 3" xfId="18395" xr:uid="{7CEB028A-F793-4B16-A110-D3EC293D8C4A}"/>
    <cellStyle name="Comma [0] 2 2 13 3" xfId="9379" xr:uid="{CC83712F-B324-41DA-B55E-AD8D132C6432}"/>
    <cellStyle name="Comma [0] 2 2 13 3 2" xfId="31649" xr:uid="{349ABDDF-5F2E-45B6-8182-6AAD8510F4B3}"/>
    <cellStyle name="Comma [0] 2 2 13 3 3" xfId="21373" xr:uid="{AD913009-1228-40E3-9C6B-B26EA1B819CE}"/>
    <cellStyle name="Comma [0] 2 2 13 4" xfId="25725" xr:uid="{9024ED25-722F-48E6-9746-4C98FDB59C42}"/>
    <cellStyle name="Comma [0] 2 2 13 5" xfId="15425" xr:uid="{4B310C22-C152-46E2-B6C5-F312CA520FE2}"/>
    <cellStyle name="Comma [0] 2 2 14" xfId="2815" xr:uid="{D0926C50-AB7E-442A-AB86-D3C205B68209}"/>
    <cellStyle name="Comma [0] 2 2 14 2" xfId="6101" xr:uid="{643A25C6-43AA-4C6C-97E2-0DB95815E337}"/>
    <cellStyle name="Comma [0] 2 2 14 2 2" xfId="28602" xr:uid="{AFF4098F-F793-481F-927D-D2494A1934A0}"/>
    <cellStyle name="Comma [0] 2 2 14 2 3" xfId="18308" xr:uid="{321E84E5-B603-488A-901E-4429BB22C386}"/>
    <cellStyle name="Comma [0] 2 2 14 3" xfId="9292" xr:uid="{7FC2D7C7-5D9C-4835-B780-EBD0F3FCD812}"/>
    <cellStyle name="Comma [0] 2 2 14 3 2" xfId="31562" xr:uid="{55117FF8-9776-47AA-85A7-2F587F660ED3}"/>
    <cellStyle name="Comma [0] 2 2 14 3 3" xfId="21286" xr:uid="{DBC7A689-7D6D-4FFD-8117-A9AF6D509CC0}"/>
    <cellStyle name="Comma [0] 2 2 14 4" xfId="25638" xr:uid="{4D204622-50C2-4173-BEBC-E6CAA7DE8EBF}"/>
    <cellStyle name="Comma [0] 2 2 14 5" xfId="15338" xr:uid="{68672353-1F1A-428F-B735-1316CB60E8C2}"/>
    <cellStyle name="Comma [0] 2 2 15" xfId="2717" xr:uid="{102683D6-1F78-4B93-B817-43295B366820}"/>
    <cellStyle name="Comma [0] 2 2 15 2" xfId="6002" xr:uid="{DA54A81C-FC48-4816-92BE-4BE3D06BCCB7}"/>
    <cellStyle name="Comma [0] 2 2 15 2 2" xfId="28503" xr:uid="{FF956E6B-3BB4-47C9-AF78-9376DE30512E}"/>
    <cellStyle name="Comma [0] 2 2 15 2 3" xfId="18209" xr:uid="{F729EC74-AE5C-4091-8B13-78650BA62431}"/>
    <cellStyle name="Comma [0] 2 2 15 3" xfId="9193" xr:uid="{0299DB5A-46AF-4A4A-8DBD-06CDA0137F41}"/>
    <cellStyle name="Comma [0] 2 2 15 3 2" xfId="31463" xr:uid="{7B2EFBF7-74A4-4904-9664-C146EAA82F52}"/>
    <cellStyle name="Comma [0] 2 2 15 3 3" xfId="21187" xr:uid="{B4A7C64B-9599-4686-B687-48F830DE0910}"/>
    <cellStyle name="Comma [0] 2 2 15 4" xfId="25539" xr:uid="{5481604A-47CB-40CB-816C-594BCC2819F4}"/>
    <cellStyle name="Comma [0] 2 2 15 5" xfId="15239" xr:uid="{0C88E459-0E6D-45A3-AAF4-E87F92C8E47B}"/>
    <cellStyle name="Comma [0] 2 2 16" xfId="2246" xr:uid="{5A79D9FF-5A75-4828-A0AB-2E9406F9F748}"/>
    <cellStyle name="Comma [0] 2 2 16 2" xfId="5593" xr:uid="{C97FDFD0-9E62-40AD-9A1F-56FEAB7A699E}"/>
    <cellStyle name="Comma [0] 2 2 16 2 2" xfId="28109" xr:uid="{126D2614-76AA-4D7A-B192-90FC377B60BD}"/>
    <cellStyle name="Comma [0] 2 2 16 2 3" xfId="17815" xr:uid="{1FD15235-AE4D-4AB3-8E05-BAE2C9AD4241}"/>
    <cellStyle name="Comma [0] 2 2 16 3" xfId="8799" xr:uid="{F3127611-AB83-46DA-9308-5A75462AE885}"/>
    <cellStyle name="Comma [0] 2 2 16 3 2" xfId="31069" xr:uid="{C0B97711-08B3-4086-8148-CDD128AD3CD0}"/>
    <cellStyle name="Comma [0] 2 2 16 3 3" xfId="20793" xr:uid="{B8A7F140-39D5-40E9-AC53-8F7683DAF94A}"/>
    <cellStyle name="Comma [0] 2 2 16 4" xfId="25145" xr:uid="{9C21D788-7753-430F-ACCA-AA10FD225422}"/>
    <cellStyle name="Comma [0] 2 2 16 5" xfId="14845" xr:uid="{21AD4495-DE55-4298-AAA0-D9A523D2BE92}"/>
    <cellStyle name="Comma [0] 2 2 17" xfId="5527" xr:uid="{8A92EA27-BFD3-4D15-AEB3-90B8E66409BA}"/>
    <cellStyle name="Comma [0] 2 2 17 2" xfId="27816" xr:uid="{9A6BBA34-9AAA-4B41-9361-33E8B5D04CB8}"/>
    <cellStyle name="Comma [0] 2 2 17 3" xfId="17518" xr:uid="{F4207EC4-B5EC-4414-AFBB-53D11799CF7C}"/>
    <cellStyle name="Comma [0] 2 2 18" xfId="8740" xr:uid="{0FDE404D-6824-40AA-8670-E19F5226CBDB}"/>
    <cellStyle name="Comma [0] 2 2 18 2" xfId="30772" xr:uid="{99BF0039-F9BE-45DA-B62B-AA62E48F2F41}"/>
    <cellStyle name="Comma [0] 2 2 18 3" xfId="20494" xr:uid="{2515A82A-603D-4105-AA56-28FEBE4A08F0}"/>
    <cellStyle name="Comma [0] 2 2 19" xfId="12317" xr:uid="{E115CC4C-6467-456A-8B70-941791702F21}"/>
    <cellStyle name="Comma [0] 2 2 19 3" xfId="23462" xr:uid="{D52F4638-42AD-4F58-9FD1-174BEBBAA357}"/>
    <cellStyle name="Comma [0] 2 2 2" xfId="489" xr:uid="{19F7CBC7-9F70-453D-9915-3635E4F923FE}"/>
    <cellStyle name="Comma [0] 2 2 2 10" xfId="9654" xr:uid="{AB17788B-D51B-436B-9013-AEC5F5040117}"/>
    <cellStyle name="Comma [0] 2 2 2 10 2" xfId="31924" xr:uid="{84A9A11C-F9F9-4C2A-AA43-FDA0C5786CFF}"/>
    <cellStyle name="Comma [0] 2 2 2 10 3" xfId="21648" xr:uid="{4D9EEA9B-B728-4ACC-AE1D-E80EFAD1642B}"/>
    <cellStyle name="Comma [0] 2 2 2 11" xfId="12774" xr:uid="{19770B2C-3901-4D17-B241-7874A3B2CA3C}"/>
    <cellStyle name="Comma [0] 2 2 2 11 3" xfId="23644" xr:uid="{94AE6668-FDC3-41E9-96AB-7FC177C3DBF4}"/>
    <cellStyle name="Comma [0] 2 2 2 12" xfId="14401" xr:uid="{AA92D16C-03A7-461A-B037-0574A605F29A}"/>
    <cellStyle name="Comma [0] 2 2 2 12 2" xfId="26000" xr:uid="{AD6BE283-F16D-406C-A9F0-B51C20EBFF01}"/>
    <cellStyle name="Comma [0] 2 2 2 13" xfId="15700" xr:uid="{A4022BB3-9C0F-4B5E-A1D4-BB43CBFEBAA0}"/>
    <cellStyle name="Comma [0] 2 2 2 14" xfId="33047" xr:uid="{52298C62-8333-4299-B910-746B3BF47432}"/>
    <cellStyle name="Comma [0] 2 2 2 15" xfId="1346" xr:uid="{E91C17C3-EC5A-4FA7-B31F-CF332F4DA5F8}"/>
    <cellStyle name="Comma [0] 2 2 2 2" xfId="542" xr:uid="{0368F9B3-464F-4795-8371-7733B149C7F2}"/>
    <cellStyle name="Comma [0] 2 2 2 2 10" xfId="1413" xr:uid="{19E4DFCF-35CF-4B40-AD21-081753DCFB93}"/>
    <cellStyle name="Comma [0] 2 2 2 2 2" xfId="1086" xr:uid="{4F243A0F-6D61-482E-8738-2801E0CA3C2F}"/>
    <cellStyle name="Comma [0] 2 2 2 2 2 2" xfId="8247" xr:uid="{853B2410-B5D5-42E6-8121-5FC3956454A6}"/>
    <cellStyle name="Comma [0] 2 2 2 2 2 2 2" xfId="30658" xr:uid="{0991469D-82DA-46AF-B340-9B65F91272DC}"/>
    <cellStyle name="Comma [0] 2 2 2 2 2 2 3" xfId="20370" xr:uid="{D8D3F765-5269-4078-9C73-AE86512E43AE}"/>
    <cellStyle name="Comma [0] 2 2 2 2 2 3" xfId="11351" xr:uid="{F7C537BC-6DD1-4318-822C-56F704859F0D}"/>
    <cellStyle name="Comma [0] 2 2 2 2 2 3 3" xfId="23350" xr:uid="{3E381FB1-2BDB-40F2-BDA1-2BD074142B0B}"/>
    <cellStyle name="Comma [0] 2 2 2 2 2 4" xfId="13587" xr:uid="{24836500-217A-45C4-B7BA-15B8CC272992}"/>
    <cellStyle name="Comma [0] 2 2 2 2 2 4 3" xfId="24224" xr:uid="{704FDA9C-C248-4C33-B961-0B18412CE588}"/>
    <cellStyle name="Comma [0] 2 2 2 2 2 5" xfId="27696" xr:uid="{A45BACD8-F1C6-46B6-A1C6-968011B60D80}"/>
    <cellStyle name="Comma [0] 2 2 2 2 2 6" xfId="17402" xr:uid="{03E92895-7213-497C-9EEA-BC3DACE91F0C}"/>
    <cellStyle name="Comma [0] 2 2 2 2 2 8" xfId="5044" xr:uid="{5B5BADD2-72E6-419F-8800-2440C846B765}"/>
    <cellStyle name="Comma [0] 2 2 2 2 3" xfId="7161" xr:uid="{9A6E6281-0D1F-4E6D-A5E6-74A4879C1995}"/>
    <cellStyle name="Comma [0] 2 2 2 2 3 2" xfId="29633" xr:uid="{D5AFB9A0-A445-4D70-B8A3-C3CC9F23D331}"/>
    <cellStyle name="Comma [0] 2 2 2 2 3 3" xfId="19342" xr:uid="{3F7950A9-B2A4-4841-9AD1-E4FB2D269585}"/>
    <cellStyle name="Comma [0] 2 2 2 2 4" xfId="10326" xr:uid="{2A4813A6-71C5-4317-9740-6484E32EDEBD}"/>
    <cellStyle name="Comma [0] 2 2 2 2 4 2" xfId="32595" xr:uid="{CBA66092-FE51-4E4C-AFF6-811DA104ABAF}"/>
    <cellStyle name="Comma [0] 2 2 2 2 4 3" xfId="22321" xr:uid="{6C421A05-62BC-4141-8641-2106083C382D}"/>
    <cellStyle name="Comma [0] 2 2 2 2 5" xfId="12983" xr:uid="{CC6E7D84-E149-4AEA-AAFB-6E32690E8E44}"/>
    <cellStyle name="Comma [0] 2 2 2 2 5 3" xfId="23807" xr:uid="{D6851C64-E664-4544-91CF-8DD1A56E266A}"/>
    <cellStyle name="Comma [0] 2 2 2 2 6" xfId="14468" xr:uid="{A0C8F978-1D87-4365-A6ED-980F8214079C}"/>
    <cellStyle name="Comma [0] 2 2 2 2 6 2" xfId="26672" xr:uid="{B7060898-3148-4988-8309-93C8DDA6F99A}"/>
    <cellStyle name="Comma [0] 2 2 2 2 7" xfId="16373" xr:uid="{8DE89279-9A89-4DD4-97AB-E5A1AB62EEE5}"/>
    <cellStyle name="Comma [0] 2 2 2 3" xfId="1019" xr:uid="{14654B2B-3BFA-43C8-890E-8CD5AFD6B747}"/>
    <cellStyle name="Comma [0] 2 2 2 3 2" xfId="4828" xr:uid="{7CC6EBA3-9AEE-41EC-A704-DAD5F8EC7899}"/>
    <cellStyle name="Comma [0] 2 2 2 3 2 2" xfId="8015" xr:uid="{597F0DFC-3E95-48D6-9521-9AD43D61D54E}"/>
    <cellStyle name="Comma [0] 2 2 2 3 2 2 2" xfId="30446" xr:uid="{CCB3376E-FDAF-46C9-8F7D-F725C3EACBF1}"/>
    <cellStyle name="Comma [0] 2 2 2 3 2 2 3" xfId="20156" xr:uid="{9B8CA997-CC95-4348-99A0-1E057C871B82}"/>
    <cellStyle name="Comma [0] 2 2 2 3 2 3" xfId="11138" xr:uid="{FBEED888-9707-4BB7-8DBB-96963DA13021}"/>
    <cellStyle name="Comma [0] 2 2 2 3 2 3 3" xfId="23136" xr:uid="{180CCF7B-E84A-4E54-88FE-083A2C35A3CF}"/>
    <cellStyle name="Comma [0] 2 2 2 3 2 4" xfId="27487" xr:uid="{B32A5A9D-B0BA-4262-B7FB-7E1FD372ED67}"/>
    <cellStyle name="Comma [0] 2 2 2 3 2 5" xfId="17188" xr:uid="{2F86BE87-2434-4334-86C5-758ECFCD2848}"/>
    <cellStyle name="Comma [0] 2 2 2 3 3" xfId="7002" xr:uid="{B434F95D-BC5D-435A-830E-951FCCDEAB0E}"/>
    <cellStyle name="Comma [0] 2 2 2 3 3 2" xfId="29473" xr:uid="{D328A76E-81D1-4E6D-87C5-7734332434C4}"/>
    <cellStyle name="Comma [0] 2 2 2 3 3 3" xfId="19180" xr:uid="{5087C11D-7BEC-465D-BECD-6AF71598BFB2}"/>
    <cellStyle name="Comma [0] 2 2 2 3 4" xfId="10164" xr:uid="{70A57EFB-137B-4863-BF51-F01060C0290E}"/>
    <cellStyle name="Comma [0] 2 2 2 3 4 2" xfId="32434" xr:uid="{476C62EE-01E4-4130-AD7A-26E3F812B188}"/>
    <cellStyle name="Comma [0] 2 2 2 3 4 3" xfId="22159" xr:uid="{6C5BCAA4-F73C-445A-B0D1-8210C7831D52}"/>
    <cellStyle name="Comma [0] 2 2 2 3 5" xfId="13426" xr:uid="{CB126DA5-2448-4842-AEBE-F4C28C22C200}"/>
    <cellStyle name="Comma [0] 2 2 2 3 5 3" xfId="24063" xr:uid="{8691547A-2DE2-4499-AEAD-3F36621D02C9}"/>
    <cellStyle name="Comma [0] 2 2 2 3 6" xfId="26510" xr:uid="{28B2F055-1195-43B3-8291-EEE6CF2E2986}"/>
    <cellStyle name="Comma [0] 2 2 2 3 7" xfId="16211" xr:uid="{5113F12B-6BEF-4249-955F-5A4239E78DB2}"/>
    <cellStyle name="Comma [0] 2 2 2 3 9" xfId="3832" xr:uid="{4F52DC91-8816-4FC3-A866-4601ECA49774}"/>
    <cellStyle name="Comma [0] 2 2 2 4" xfId="4710" xr:uid="{D2FFD1C4-A078-4117-BA1C-791923919512}"/>
    <cellStyle name="Comma [0] 2 2 2 4 2" xfId="7886" xr:uid="{55D7DD0D-B958-40F0-9EEC-0FBD63181C1D}"/>
    <cellStyle name="Comma [0] 2 2 2 4 2 2" xfId="30314" xr:uid="{7806D1E2-07BE-4C65-BC44-BC4AA171BE37}"/>
    <cellStyle name="Comma [0] 2 2 2 4 2 3" xfId="20025" xr:uid="{9241DFDE-5788-4ACF-9EA0-B475AC378E40}"/>
    <cellStyle name="Comma [0] 2 2 2 4 3" xfId="11009" xr:uid="{7649779D-2B10-458D-AE6B-5C5CDFE94D35}"/>
    <cellStyle name="Comma [0] 2 2 2 4 3 3" xfId="23004" xr:uid="{C3EAA99B-AA00-4BAE-AE5F-A94775379EFC}"/>
    <cellStyle name="Comma [0] 2 2 2 4 4" xfId="13685" xr:uid="{9B8CAFD6-B880-4DAB-B8C1-E21DBA01A50C}"/>
    <cellStyle name="Comma [0] 2 2 2 4 4 3" xfId="24323" xr:uid="{376E576D-D7FD-48D1-8F29-13DC413B53FE}"/>
    <cellStyle name="Comma [0] 2 2 2 4 5" xfId="27355" xr:uid="{B41C3DE3-D1C9-4CB5-9314-A3D7DFACDA2F}"/>
    <cellStyle name="Comma [0] 2 2 2 4 6" xfId="17056" xr:uid="{1570BEA8-FF04-408C-8078-D44396CA6164}"/>
    <cellStyle name="Comma [0] 2 2 2 5" xfId="4508" xr:uid="{E107D98F-E73F-46B2-B7FA-08118F69FC47}"/>
    <cellStyle name="Comma [0] 2 2 2 5 2" xfId="7684" xr:uid="{0A7CCA08-8B7C-4CF7-8D8A-29ACE7FFF3C2}"/>
    <cellStyle name="Comma [0] 2 2 2 5 2 2" xfId="30113" xr:uid="{EF34B0ED-2B8F-4BB4-95C5-2266E4464616}"/>
    <cellStyle name="Comma [0] 2 2 2 5 2 3" xfId="19823" xr:uid="{C035EDA6-6C7D-45A1-8C5A-A651808006B5}"/>
    <cellStyle name="Comma [0] 2 2 2 5 3" xfId="10807" xr:uid="{DA3BC792-7927-45D6-A803-A5BFFBD73227}"/>
    <cellStyle name="Comma [0] 2 2 2 5 3 3" xfId="22802" xr:uid="{6C785A7F-09B6-4B45-AA1C-D4415B3E47F7}"/>
    <cellStyle name="Comma [0] 2 2 2 5 4" xfId="13748" xr:uid="{ADDA301E-376B-4BF5-8631-A98D48722D49}"/>
    <cellStyle name="Comma [0] 2 2 2 5 4 3" xfId="24387" xr:uid="{FB72FE24-A638-4487-8EFD-D050ED084BA2}"/>
    <cellStyle name="Comma [0] 2 2 2 5 5" xfId="27153" xr:uid="{AA024B47-71E6-4471-A174-736E66A06A60}"/>
    <cellStyle name="Comma [0] 2 2 2 5 6" xfId="16854" xr:uid="{1ACC13FF-F0B5-45DE-B375-D09EF8D1ED4A}"/>
    <cellStyle name="Comma [0] 2 2 2 6" xfId="4310" xr:uid="{8412D2B1-568F-4954-9B1F-965A4EDCFA1D}"/>
    <cellStyle name="Comma [0] 2 2 2 6 2" xfId="7485" xr:uid="{F2EDDF2B-5D5A-4A9C-8D80-573611235352}"/>
    <cellStyle name="Comma [0] 2 2 2 6 2 2" xfId="29921" xr:uid="{427C8BB6-B5E1-4150-BD23-F4D24E4C0FBF}"/>
    <cellStyle name="Comma [0] 2 2 2 6 2 3" xfId="19631" xr:uid="{10BD9489-D2E9-43D7-B7F3-E58957EB2632}"/>
    <cellStyle name="Comma [0] 2 2 2 6 3" xfId="10615" xr:uid="{7F334690-2785-47DC-8FA4-02B61C99C896}"/>
    <cellStyle name="Comma [0] 2 2 2 6 3 3" xfId="22610" xr:uid="{BE7050A5-2378-4665-BA4F-F8CF20FAA348}"/>
    <cellStyle name="Comma [0] 2 2 2 6 4" xfId="14178" xr:uid="{C0AF402C-995D-4D6C-ACE8-55B36031EE38}"/>
    <cellStyle name="Comma [0] 2 2 2 6 4 3" xfId="24814" xr:uid="{4C565BE7-D2C3-435A-833E-7DDD22C3234E}"/>
    <cellStyle name="Comma [0] 2 2 2 6 5" xfId="26961" xr:uid="{D18B0331-435F-47C7-817F-A84C3D4135E9}"/>
    <cellStyle name="Comma [0] 2 2 2 6 6" xfId="16662" xr:uid="{09904B94-F962-40EF-AED5-A36B32412B2B}"/>
    <cellStyle name="Comma [0] 2 2 2 7" xfId="4129" xr:uid="{41687753-046D-4ED9-B573-F4C31CECB379}"/>
    <cellStyle name="Comma [0] 2 2 2 7 2" xfId="7304" xr:uid="{830F88AB-EE7F-4744-93BD-111C19656519}"/>
    <cellStyle name="Comma [0] 2 2 2 7 2 2" xfId="29768" xr:uid="{67A2C112-646E-4ECC-8D50-04476EA2EEEB}"/>
    <cellStyle name="Comma [0] 2 2 2 7 2 3" xfId="19478" xr:uid="{A9C880C8-699B-425A-B0CF-B72A032A84EE}"/>
    <cellStyle name="Comma [0] 2 2 2 7 3" xfId="10462" xr:uid="{3CBC5CD3-60CE-4E66-8CEC-E1068106A23D}"/>
    <cellStyle name="Comma [0] 2 2 2 7 3 3" xfId="22457" xr:uid="{A5A8411C-1900-43F3-B445-BBF12905A66A}"/>
    <cellStyle name="Comma [0] 2 2 2 7 4" xfId="26808" xr:uid="{9D246F90-2381-47C5-B62F-C402D2647CD8}"/>
    <cellStyle name="Comma [0] 2 2 2 7 5" xfId="16509" xr:uid="{1FAF4CB4-9D8E-4ED9-947D-68F13D5E81DA}"/>
    <cellStyle name="Comma [0] 2 2 2 8" xfId="3359" xr:uid="{49341FCE-BF42-4F30-AEFD-169261385838}"/>
    <cellStyle name="Comma [0] 2 2 2 8 2" xfId="6716" xr:uid="{D8CCDEC4-248C-4E10-934F-CD26C57E9702}"/>
    <cellStyle name="Comma [0] 2 2 2 8 2 2" xfId="29216" xr:uid="{77C923AF-B2C9-4EE2-8577-4E3E89936D15}"/>
    <cellStyle name="Comma [0] 2 2 2 8 2 3" xfId="18923" xr:uid="{24B7398A-C4B2-4C1B-98C3-4F4377EE7695}"/>
    <cellStyle name="Comma [0] 2 2 2 8 3" xfId="9907" xr:uid="{4F03E179-A5D9-4AC7-90AC-5AA18561BA5F}"/>
    <cellStyle name="Comma [0] 2 2 2 8 3 2" xfId="32177" xr:uid="{FD053FC7-6FF0-418C-8C1D-6D4002C89D07}"/>
    <cellStyle name="Comma [0] 2 2 2 8 3 3" xfId="21901" xr:uid="{29E1F14B-095D-433B-A38B-9D6A6EFA5B4B}"/>
    <cellStyle name="Comma [0] 2 2 2 8 4" xfId="26252" xr:uid="{4B386FE3-A95C-43C1-907A-5638D370CE26}"/>
    <cellStyle name="Comma [0] 2 2 2 8 5" xfId="15953" xr:uid="{2DC98D85-C7CB-4F64-A154-F46E57633C46}"/>
    <cellStyle name="Comma [0] 2 2 2 9" xfId="6463" xr:uid="{A66ECECA-A80B-418A-A25F-370006C00138}"/>
    <cellStyle name="Comma [0] 2 2 2 9 2" xfId="28964" xr:uid="{DA5A28AF-41A3-4E93-AD04-A9A0BEAA284B}"/>
    <cellStyle name="Comma [0] 2 2 2 9 3" xfId="18670" xr:uid="{EACC2680-8609-4912-8AD7-7AE54D438DDD}"/>
    <cellStyle name="Comma [0] 2 2 20" xfId="14288" xr:uid="{2F5705BF-6BFA-4920-A00A-D945E8AE7147}"/>
    <cellStyle name="Comma [0] 2 2 20 2" xfId="25086" xr:uid="{FAEEE4F7-307D-4968-8EEA-CF275F7DED52}"/>
    <cellStyle name="Comma [0] 2 2 21" xfId="14786" xr:uid="{5F1819D8-6B06-450C-BCA2-F7B2B26F9F96}"/>
    <cellStyle name="Comma [0] 2 2 23" xfId="1233" xr:uid="{BB7C71A4-75B9-4409-8AFD-4F3B80A2A918}"/>
    <cellStyle name="Comma [0] 2 2 3" xfId="396" xr:uid="{757521A7-4546-4557-A901-0D824DA31304}"/>
    <cellStyle name="Comma [0] 2 2 3 12" xfId="3078" xr:uid="{A4E5DA99-030F-4485-B63C-46864DC53195}"/>
    <cellStyle name="Comma [0] 2 2 3 2" xfId="907" xr:uid="{24E9BE76-2A25-4EC6-AC5D-4740C4A39456}"/>
    <cellStyle name="Comma [0] 2 2 3 2 2" xfId="5103" xr:uid="{39B0D0F0-C794-48BF-B6A5-D49CEB9AFA07}"/>
    <cellStyle name="Comma [0] 2 2 3 2 2 2" xfId="8314" xr:uid="{FFEC9773-6AFB-4F48-A655-E8A38265FF9D}"/>
    <cellStyle name="Comma [0] 2 2 3 2 2 2 2" xfId="30724" xr:uid="{3F40E61A-F36A-4961-A14E-9499BA5D8668}"/>
    <cellStyle name="Comma [0] 2 2 3 2 2 2 3" xfId="20438" xr:uid="{FAEA29C8-A2A5-4B55-910F-FED4A48F60DB}"/>
    <cellStyle name="Comma [0] 2 2 3 2 2 3" xfId="11418" xr:uid="{3B72991D-68CA-4DB0-A578-DB5D6206632A}"/>
    <cellStyle name="Comma [0] 2 2 3 2 2 3 3" xfId="23418" xr:uid="{C20E24C6-BA61-4092-BAF6-438AD61E6B2F}"/>
    <cellStyle name="Comma [0] 2 2 3 2 2 4" xfId="13508" xr:uid="{8DEEF3C9-63CC-40A5-A002-282F9AF46BF0}"/>
    <cellStyle name="Comma [0] 2 2 3 2 2 4 3" xfId="24144" xr:uid="{45069974-7FB8-48B3-A328-50E40A07149A}"/>
    <cellStyle name="Comma [0] 2 2 3 2 2 5" xfId="27764" xr:uid="{8EF73EF8-F101-4633-AF77-189D09EE3EED}"/>
    <cellStyle name="Comma [0] 2 2 3 2 2 6" xfId="17470" xr:uid="{96F9A3AF-4FE0-4221-B29F-26CCC8D6C834}"/>
    <cellStyle name="Comma [0] 2 2 3 2 3" xfId="7083" xr:uid="{BBB2A237-C8AC-45EA-A0CD-6FE13DDFEAB4}"/>
    <cellStyle name="Comma [0] 2 2 3 2 3 2" xfId="29553" xr:uid="{DD11FEBA-79C0-469E-9B12-0A42E2A79D9A}"/>
    <cellStyle name="Comma [0] 2 2 3 2 3 3" xfId="19262" xr:uid="{45AA6CD0-17BB-4486-861A-BB630C275BF1}"/>
    <cellStyle name="Comma [0] 2 2 3 2 4" xfId="10246" xr:uid="{8FF18FE0-1C33-4E8F-A91F-C7C2ED1F9FEE}"/>
    <cellStyle name="Comma [0] 2 2 3 2 4 2" xfId="32516" xr:uid="{FCAA5C40-39F7-44DF-8C56-0083511F4027}"/>
    <cellStyle name="Comma [0] 2 2 3 2 4 3" xfId="22241" xr:uid="{F998C440-550C-4D95-978E-580224B7A790}"/>
    <cellStyle name="Comma [0] 2 2 3 2 5" xfId="12906" xr:uid="{BEF92A74-D8C5-4253-851B-C0606D4C5E55}"/>
    <cellStyle name="Comma [0] 2 2 3 2 5 3" xfId="23727" xr:uid="{1EEF3225-916A-46C9-A290-9EE3EC7B648C}"/>
    <cellStyle name="Comma [0] 2 2 3 2 6" xfId="26592" xr:uid="{9FD3402B-83A3-49E4-9E76-3255AE0B8609}"/>
    <cellStyle name="Comma [0] 2 2 3 2 7" xfId="16293" xr:uid="{87369470-8170-4DE2-AD6D-9B9E17DFC7C5}"/>
    <cellStyle name="Comma [0] 2 2 3 2 9" xfId="3939" xr:uid="{EA02B172-41CE-4C7A-A16D-92D5F3A22E85}"/>
    <cellStyle name="Comma [0] 2 2 3 3" xfId="3758" xr:uid="{183763BD-AC37-4780-B96C-73E63B9703C0}"/>
    <cellStyle name="Comma [0] 2 2 3 3 2" xfId="4872" xr:uid="{6CF38734-6E9F-4B10-8B02-219C0EC8DFDC}"/>
    <cellStyle name="Comma [0] 2 2 3 3 2 2" xfId="8059" xr:uid="{74B11C49-CA9D-4580-868D-22B3C05DB370}"/>
    <cellStyle name="Comma [0] 2 2 3 3 2 2 2" xfId="30489" xr:uid="{D6ADE121-0DAD-4DAF-A4B9-FD1C5053928A}"/>
    <cellStyle name="Comma [0] 2 2 3 3 2 2 3" xfId="20199" xr:uid="{F7D7A302-7FB3-4E20-821B-A79F30ED4FAE}"/>
    <cellStyle name="Comma [0] 2 2 3 3 2 3" xfId="11181" xr:uid="{E20F4B2B-2E77-429A-ACCD-008E38C92330}"/>
    <cellStyle name="Comma [0] 2 2 3 3 2 3 3" xfId="23179" xr:uid="{00D1F6DB-937E-4FFC-BC3A-5262BAEEC46A}"/>
    <cellStyle name="Comma [0] 2 2 3 3 2 4" xfId="27528" xr:uid="{F98F5A0B-10F7-40EF-9C7E-CEF77CD28ACD}"/>
    <cellStyle name="Comma [0] 2 2 3 3 2 5" xfId="17231" xr:uid="{3E27BD64-E11C-48B5-93C2-ABA48CD596DE}"/>
    <cellStyle name="Comma [0] 2 2 3 3 3" xfId="6920" xr:uid="{F2B651F9-96A7-45B8-965B-9A066038A821}"/>
    <cellStyle name="Comma [0] 2 2 3 3 3 2" xfId="29391" xr:uid="{C11A23E7-0C37-4236-B7D4-DA21EEA25E48}"/>
    <cellStyle name="Comma [0] 2 2 3 3 3 3" xfId="19098" xr:uid="{ECF698F0-1DAA-48E0-8455-C0713FA35360}"/>
    <cellStyle name="Comma [0] 2 2 3 3 4" xfId="10083" xr:uid="{2A335E8B-36D5-4628-8FB1-F0B8353D18A6}"/>
    <cellStyle name="Comma [0] 2 2 3 3 4 2" xfId="32352" xr:uid="{665FF709-C267-4B15-8ABB-9ABD7454D06B}"/>
    <cellStyle name="Comma [0] 2 2 3 3 4 3" xfId="22077" xr:uid="{A6511A56-341F-40F5-81B0-4BB04806642A}"/>
    <cellStyle name="Comma [0] 2 2 3 3 5" xfId="13348" xr:uid="{2F3BD279-9658-4C49-B4E8-42851610D3BB}"/>
    <cellStyle name="Comma [0] 2 2 3 3 5 3" xfId="23984" xr:uid="{AC6F844C-4C2E-45AC-B7EF-BF5E204B9196}"/>
    <cellStyle name="Comma [0] 2 2 3 3 6" xfId="26428" xr:uid="{623E599E-558C-4257-B904-70F46DB2BEEA}"/>
    <cellStyle name="Comma [0] 2 2 3 3 7" xfId="16129" xr:uid="{43C5E0D1-FB71-4F9E-B404-A07FD639146C}"/>
    <cellStyle name="Comma [0] 2 2 3 4" xfId="3277" xr:uid="{F8C868BF-D339-48F4-A6A9-C4C4CC356A00}"/>
    <cellStyle name="Comma [0] 2 2 3 4 2" xfId="6634" xr:uid="{F9837A7E-6BF2-44CE-8BA0-43D7B9C3EF8C}"/>
    <cellStyle name="Comma [0] 2 2 3 4 2 2" xfId="29134" xr:uid="{2DBB5352-E512-41C7-BCFA-A43FB555E882}"/>
    <cellStyle name="Comma [0] 2 2 3 4 2 3" xfId="18841" xr:uid="{CDFA3D0F-1D45-4FFC-919D-0ACBB77A165A}"/>
    <cellStyle name="Comma [0] 2 2 3 4 3" xfId="9825" xr:uid="{2F6CF054-1BD6-46F9-950C-EF89124E0F80}"/>
    <cellStyle name="Comma [0] 2 2 3 4 3 2" xfId="32095" xr:uid="{5B0E23CC-2A1E-4E5D-9D3A-4EA92D7C5187}"/>
    <cellStyle name="Comma [0] 2 2 3 4 3 3" xfId="21819" xr:uid="{797034E8-E929-45F8-92C1-5D60FE583BE2}"/>
    <cellStyle name="Comma [0] 2 2 3 4 4" xfId="26170" xr:uid="{7699A53C-470D-4E1F-B53C-C4985C23F356}"/>
    <cellStyle name="Comma [0] 2 2 3 4 5" xfId="15871" xr:uid="{DF2EFFD7-739D-4D6D-985C-135414610180}"/>
    <cellStyle name="Comma [0] 2 2 3 5" xfId="6381" xr:uid="{B8675CEA-E7CF-4CFD-86CA-966613E3376F}"/>
    <cellStyle name="Comma [0] 2 2 3 5 2" xfId="28882" xr:uid="{FFA208C3-1FF0-4C5F-955C-0692721F5FF4}"/>
    <cellStyle name="Comma [0] 2 2 3 5 3" xfId="18588" xr:uid="{5CF9AEC9-5532-42ED-88CE-52BB07A19BFB}"/>
    <cellStyle name="Comma [0] 2 2 3 6" xfId="9572" xr:uid="{ACA00DA3-B5BB-4963-832B-CB80346670CC}"/>
    <cellStyle name="Comma [0] 2 2 3 6 2" xfId="31842" xr:uid="{11CB7A19-E472-4341-AAE5-0883CB79D99B}"/>
    <cellStyle name="Comma [0] 2 2 3 6 3" xfId="21566" xr:uid="{88D44FAC-5299-440C-84B0-83F2A3B08A81}"/>
    <cellStyle name="Comma [0] 2 2 3 7" xfId="12694" xr:uid="{182E2C6E-2447-42F1-A72D-F60F9A0BE9FC}"/>
    <cellStyle name="Comma [0] 2 2 3 7 3" xfId="23562" xr:uid="{16850194-DA15-45E9-87D9-0D52B027FCA1}"/>
    <cellStyle name="Comma [0] 2 2 3 8" xfId="25918" xr:uid="{8493CA65-D8CA-4DF5-942E-9DE5A35DC0D8}"/>
    <cellStyle name="Comma [0] 2 2 3 9" xfId="15618" xr:uid="{2AAF9402-3146-4E68-99F6-21A0C96B39EE}"/>
    <cellStyle name="Comma [0] 2 2 4" xfId="758" xr:uid="{DAD81FF0-309D-47CF-AC35-1CFF8BC3B37E}"/>
    <cellStyle name="Comma [0] 2 2 4 2" xfId="4961" xr:uid="{2F848F40-693C-4C42-8DE8-167D22B17F2C}"/>
    <cellStyle name="Comma [0] 2 2 4 2 2" xfId="8159" xr:uid="{428B11E7-3BED-49C2-B520-84BB4C40B83B}"/>
    <cellStyle name="Comma [0] 2 2 4 2 2 2" xfId="30577" xr:uid="{9A26B739-89BC-42CB-AD1D-C4BB25BA0ED0}"/>
    <cellStyle name="Comma [0] 2 2 4 2 2 3" xfId="20288" xr:uid="{9CC9FB40-1719-4A30-8435-02E806FAC07F}"/>
    <cellStyle name="Comma [0] 2 2 4 2 3" xfId="11270" xr:uid="{94A43BBA-E49F-4476-850C-224E11D75058}"/>
    <cellStyle name="Comma [0] 2 2 4 2 3 3" xfId="23268" xr:uid="{3F4D13C0-A546-4FD0-9CAB-5E4851093853}"/>
    <cellStyle name="Comma [0] 2 2 4 2 4" xfId="27615" xr:uid="{2CBA70EF-C402-4203-BBBA-7CE6CEBED4E1}"/>
    <cellStyle name="Comma [0] 2 2 4 2 5" xfId="17320" xr:uid="{5029EC30-91AF-4823-844D-CE7F0199D6E4}"/>
    <cellStyle name="Comma [0] 2 2 4 3" xfId="6799" xr:uid="{98787CFF-CA00-4088-B77E-9644FED32672}"/>
    <cellStyle name="Comma [0] 2 2 4 3 2" xfId="29291" xr:uid="{A158E868-874E-436A-8FB5-CA70659F9E5D}"/>
    <cellStyle name="Comma [0] 2 2 4 3 3" xfId="18998" xr:uid="{09D71138-1220-4F22-A3CA-836F1511388B}"/>
    <cellStyle name="Comma [0] 2 2 4 4" xfId="9983" xr:uid="{90A2FD96-D965-44EA-AF8A-FDA154B7881A}"/>
    <cellStyle name="Comma [0] 2 2 4 4 2" xfId="32252" xr:uid="{161E423E-A90F-41D3-95B0-C5C27892B566}"/>
    <cellStyle name="Comma [0] 2 2 4 4 3" xfId="21977" xr:uid="{509744A3-03F5-4C39-864E-E678F82CED0F}"/>
    <cellStyle name="Comma [0] 2 2 4 5" xfId="13060" xr:uid="{1754BF1E-3400-4C69-AC14-B4BDE139038D}"/>
    <cellStyle name="Comma [0] 2 2 4 5 3" xfId="23884" xr:uid="{985867C5-C045-45CC-B3E5-26C568EDD3DF}"/>
    <cellStyle name="Comma [0] 2 2 4 6" xfId="26328" xr:uid="{D1A494D3-FFFB-4921-9702-F28482D132F8}"/>
    <cellStyle name="Comma [0] 2 2 4 7" xfId="16029" xr:uid="{B19163F6-70D2-4AB5-88BC-DF1843D7CCC3}"/>
    <cellStyle name="Comma [0] 2 2 4 9" xfId="3426" xr:uid="{7C122316-9AA2-4267-81C3-FB1ED4E5AF8E}"/>
    <cellStyle name="Comma [0] 2 2 5" xfId="4753" xr:uid="{5FDCCA1A-9941-4665-9DE6-E03129428107}"/>
    <cellStyle name="Comma [0] 2 2 5 2" xfId="7938" xr:uid="{7824E973-5629-449D-AB78-56A46E7E064E}"/>
    <cellStyle name="Comma [0] 2 2 5 2 2" xfId="30368" xr:uid="{E87FC8E8-742F-4E58-95D4-86E39011E378}"/>
    <cellStyle name="Comma [0] 2 2 5 2 3" xfId="20078" xr:uid="{CD35DFD7-B37A-4149-A6BA-40B662737D09}"/>
    <cellStyle name="Comma [0] 2 2 5 3" xfId="11060" xr:uid="{FC594EC4-27E6-4A4D-8737-2A09FD1E77BF}"/>
    <cellStyle name="Comma [0] 2 2 5 3 3" xfId="23058" xr:uid="{D8C81DAB-6036-41C0-ACF0-EF0389C86CFB}"/>
    <cellStyle name="Comma [0] 2 2 5 4" xfId="13799" xr:uid="{7339910D-0CD3-4A0D-B82B-E91F3BFC5356}"/>
    <cellStyle name="Comma [0] 2 2 5 4 3" xfId="24438" xr:uid="{156916E1-AF6A-4AE6-80A1-4D7C70F67F66}"/>
    <cellStyle name="Comma [0] 2 2 5 5" xfId="27409" xr:uid="{55C1342A-BF60-4C7C-8ADC-6E95D5CEF0C7}"/>
    <cellStyle name="Comma [0] 2 2 5 6" xfId="17110" xr:uid="{324D2995-0766-477A-8594-0202AFEEB7DB}"/>
    <cellStyle name="Comma [0] 2 2 6" xfId="4632" xr:uid="{5C05A335-24B9-44C6-84F8-FB703A9F06D2}"/>
    <cellStyle name="Comma [0] 2 2 6 2" xfId="7808" xr:uid="{7CA8F769-319D-4614-985F-0355F59F65CC}"/>
    <cellStyle name="Comma [0] 2 2 6 2 2" xfId="30236" xr:uid="{139A27F4-474A-4273-8ED3-A7E3741AF2BF}"/>
    <cellStyle name="Comma [0] 2 2 6 2 3" xfId="19947" xr:uid="{40B06BAF-C064-4AD8-9748-C58072585A58}"/>
    <cellStyle name="Comma [0] 2 2 6 3" xfId="10931" xr:uid="{C26C3D74-F049-4F5B-9B5D-8D3BC0398105}"/>
    <cellStyle name="Comma [0] 2 2 6 3 3" xfId="22926" xr:uid="{D6AEE246-13B5-486D-BED9-4F07B30CC55B}"/>
    <cellStyle name="Comma [0] 2 2 6 4" xfId="13777" xr:uid="{2DF9322B-3DA8-44F3-B296-F19BFFE3E129}"/>
    <cellStyle name="Comma [0] 2 2 6 4 3" xfId="24416" xr:uid="{D2540882-08EA-4AF1-9925-6C0D32C358EB}"/>
    <cellStyle name="Comma [0] 2 2 6 5" xfId="27277" xr:uid="{2B7B8483-083F-4E27-B1A0-E58DB78601BF}"/>
    <cellStyle name="Comma [0] 2 2 6 6" xfId="16978" xr:uid="{16BB3A8D-D886-40D7-99A9-D0AB5C82EB61}"/>
    <cellStyle name="Comma [0] 2 2 7" xfId="4564" xr:uid="{63E14199-1B14-48EF-8670-48349F0CF579}"/>
    <cellStyle name="Comma [0] 2 2 7 2" xfId="7740" xr:uid="{4D0186E3-4482-4D1C-83E3-EF223A3E84F9}"/>
    <cellStyle name="Comma [0] 2 2 7 2 2" xfId="30169" xr:uid="{02F8D5FA-0598-4804-B39D-9AADED6D6247}"/>
    <cellStyle name="Comma [0] 2 2 7 2 3" xfId="19879" xr:uid="{410BF797-1A7C-4B8E-A578-9A2637A6E021}"/>
    <cellStyle name="Comma [0] 2 2 7 3" xfId="10863" xr:uid="{E2520892-EDE0-4991-A35A-758101AA62DB}"/>
    <cellStyle name="Comma [0] 2 2 7 3 3" xfId="22858" xr:uid="{87089022-C157-4515-BD39-28F10EA7B893}"/>
    <cellStyle name="Comma [0] 2 2 7 4" xfId="13709" xr:uid="{86C256D5-A833-4795-8A1B-F367AC8C98D0}"/>
    <cellStyle name="Comma [0] 2 2 7 4 3" xfId="24348" xr:uid="{2B17199E-662D-4C53-80DF-6BF6707565DC}"/>
    <cellStyle name="Comma [0] 2 2 7 5" xfId="27209" xr:uid="{33AB54E0-7D7F-4FB8-96EE-3F9BC46B29AA}"/>
    <cellStyle name="Comma [0] 2 2 7 6" xfId="16910" xr:uid="{4E372252-7B58-4330-9CCE-930B04D40E15}"/>
    <cellStyle name="Comma [0] 2 2 8" xfId="4429" xr:uid="{A09A0C0C-F24F-45E4-9102-5D4289D5CB9D}"/>
    <cellStyle name="Comma [0] 2 2 8 2" xfId="7605" xr:uid="{4DCBBCC5-3445-44E9-B9E1-61497AF16C0C}"/>
    <cellStyle name="Comma [0] 2 2 8 2 2" xfId="30034" xr:uid="{663AB9A7-91A2-4267-900D-E840F3598EFA}"/>
    <cellStyle name="Comma [0] 2 2 8 2 3" xfId="19744" xr:uid="{F10278AB-6C9D-48D4-B1BA-A307E153A447}"/>
    <cellStyle name="Comma [0] 2 2 8 3" xfId="10728" xr:uid="{9780F1CA-B9A7-4EA7-8D81-4DBA24519ADC}"/>
    <cellStyle name="Comma [0] 2 2 8 3 3" xfId="22723" xr:uid="{E2818A00-8014-49E7-80A2-1C858AE12435}"/>
    <cellStyle name="Comma [0] 2 2 8 4" xfId="13768" xr:uid="{742AACA5-F6AA-4E80-9AA4-E2FC9CE80489}"/>
    <cellStyle name="Comma [0] 2 2 8 4 3" xfId="24407" xr:uid="{C25A3B5E-A889-4650-AFCE-082C3D61ACAA}"/>
    <cellStyle name="Comma [0] 2 2 8 5" xfId="27074" xr:uid="{0B9E6B68-2F7B-40B4-8289-2D23B71B638C}"/>
    <cellStyle name="Comma [0] 2 2 8 6" xfId="16775" xr:uid="{9D904285-501B-4EA3-B61F-4FBFC4C6C786}"/>
    <cellStyle name="Comma [0] 2 2 9" xfId="4220" xr:uid="{8FD02E99-3DF3-46D7-A80A-2C1C526B0089}"/>
    <cellStyle name="Comma [0] 2 2 9 2" xfId="7395" xr:uid="{4F7E7A09-0A7C-49D6-BC77-FE658A15FB70}"/>
    <cellStyle name="Comma [0] 2 2 9 2 2" xfId="29844" xr:uid="{DB22BEA0-BA3B-43DF-894B-661A3C962297}"/>
    <cellStyle name="Comma [0] 2 2 9 2 3" xfId="19554" xr:uid="{A9C6E9B7-4392-4981-9B2A-A6F517F5C8F3}"/>
    <cellStyle name="Comma [0] 2 2 9 3" xfId="10538" xr:uid="{364C1B96-0F05-4EFF-BCAB-47C16E1CC6FC}"/>
    <cellStyle name="Comma [0] 2 2 9 3 3" xfId="22533" xr:uid="{0676AC22-4B35-4399-947F-9FEA63187D1D}"/>
    <cellStyle name="Comma [0] 2 2 9 4" xfId="14117" xr:uid="{0EFE66BB-62A1-4F8E-AD5B-E7EE38379BF2}"/>
    <cellStyle name="Comma [0] 2 2 9 4 3" xfId="24753" xr:uid="{8C54FC64-F414-416E-A18C-2AC74179FB48}"/>
    <cellStyle name="Comma [0] 2 2 9 5" xfId="26884" xr:uid="{BC4772B7-9E5A-490E-B3D2-E80C1F6F2018}"/>
    <cellStyle name="Comma [0] 2 2 9 6" xfId="16585" xr:uid="{C299914C-886C-43FC-ACDE-07E9B1D9262B}"/>
    <cellStyle name="Comma [0] 2 20" xfId="2550" xr:uid="{3A88B580-9E54-4197-90DB-2B6454D53E9F}"/>
    <cellStyle name="Comma [0] 2 20 2" xfId="5864" xr:uid="{72A18D23-290F-49FE-A23F-7900C214B1AE}"/>
    <cellStyle name="Comma [0] 2 20 2 2" xfId="28372" xr:uid="{3DE16A98-7762-471F-8DBA-380FD2C10F71}"/>
    <cellStyle name="Comma [0] 2 20 2 3" xfId="18078" xr:uid="{EE2AE142-8D27-4B01-A169-AAF69637FCCF}"/>
    <cellStyle name="Comma [0] 2 20 3" xfId="9062" xr:uid="{0DEEAD27-6F0A-4108-B87C-A9AB08A1A4F5}"/>
    <cellStyle name="Comma [0] 2 20 3 2" xfId="31332" xr:uid="{045E4C94-121C-4BD9-9F8F-33BDFC521B41}"/>
    <cellStyle name="Comma [0] 2 20 3 3" xfId="21056" xr:uid="{AF687DB0-A3C4-44DA-9F37-F7CD1D360E69}"/>
    <cellStyle name="Comma [0] 2 20 4" xfId="25408" xr:uid="{7C74B16E-38C9-468B-A2F0-964B80066E6D}"/>
    <cellStyle name="Comma [0] 2 20 5" xfId="15108" xr:uid="{1686BCF9-3215-47D5-BBD4-271E66D3D943}"/>
    <cellStyle name="Comma [0] 2 21" xfId="2523" xr:uid="{3CB893E6-F343-46CE-8914-81E5C5D46C20}"/>
    <cellStyle name="Comma [0] 2 21 2" xfId="5837" xr:uid="{9FDF2483-941C-4029-93ED-44D422C4A9C5}"/>
    <cellStyle name="Comma [0] 2 21 2 2" xfId="28345" xr:uid="{6F1E1555-E43A-4E0A-8FF3-56F4618C8B57}"/>
    <cellStyle name="Comma [0] 2 21 2 3" xfId="18051" xr:uid="{49714317-8DE4-4543-912C-FD7943DAF31F}"/>
    <cellStyle name="Comma [0] 2 21 3" xfId="9035" xr:uid="{F0C9F08F-BE2B-45A0-BC00-B03B6B005E53}"/>
    <cellStyle name="Comma [0] 2 21 3 2" xfId="31305" xr:uid="{CF45DE29-FE46-4420-93CE-1DBE68AD1BBD}"/>
    <cellStyle name="Comma [0] 2 21 3 3" xfId="21029" xr:uid="{9C8843F7-A8D9-443B-AA9C-088D24345E77}"/>
    <cellStyle name="Comma [0] 2 21 4" xfId="25381" xr:uid="{6F859A9F-0D10-4172-83DA-8FE8CC79BFB2}"/>
    <cellStyle name="Comma [0] 2 21 5" xfId="15081" xr:uid="{8CBD48E5-FAE7-4C07-AE87-BFEA9CED6861}"/>
    <cellStyle name="Comma [0] 2 22" xfId="2450" xr:uid="{5849ECFF-CA80-4051-8C30-B0B7D6A39140}"/>
    <cellStyle name="Comma [0] 2 22 2" xfId="5794" xr:uid="{FBDF4E3F-9A1F-4152-A2EA-B6CB424A66C1}"/>
    <cellStyle name="Comma [0] 2 22 2 2" xfId="28310" xr:uid="{366A5C05-DA53-4D70-A153-35692D9840B4}"/>
    <cellStyle name="Comma [0] 2 22 2 3" xfId="18016" xr:uid="{37BEA00B-CDF5-4A54-B078-E803729BEF17}"/>
    <cellStyle name="Comma [0] 2 22 3" xfId="9000" xr:uid="{C3F11C89-961C-4BEC-8820-1A30E62883B3}"/>
    <cellStyle name="Comma [0] 2 22 3 2" xfId="31270" xr:uid="{3524ECE6-D249-423B-9C24-789C2ED55A1C}"/>
    <cellStyle name="Comma [0] 2 22 3 3" xfId="20994" xr:uid="{2B7A3207-16F6-4EC7-AE06-34CB684E6736}"/>
    <cellStyle name="Comma [0] 2 22 4" xfId="25346" xr:uid="{858B7D77-C2F5-482E-A2C6-31F5E6A76DF8}"/>
    <cellStyle name="Comma [0] 2 22 5" xfId="15046" xr:uid="{52236955-E51C-49B1-B100-CF2718D031AC}"/>
    <cellStyle name="Comma [0] 2 23" xfId="2378" xr:uid="{0C357397-0F36-4AA9-8BB5-EC5BA91210A6}"/>
    <cellStyle name="Comma [0] 2 23 2" xfId="5725" xr:uid="{51FE78E1-6AC0-43DB-9150-C9A6807EC682}"/>
    <cellStyle name="Comma [0] 2 23 2 2" xfId="28241" xr:uid="{7717CC2B-112F-4707-B020-A953A0A419D6}"/>
    <cellStyle name="Comma [0] 2 23 2 3" xfId="17947" xr:uid="{1B7F3EAC-E864-4351-9680-1F358FB3C50C}"/>
    <cellStyle name="Comma [0] 2 23 3" xfId="8931" xr:uid="{3C383148-1917-4950-9F61-FFC331CFEE61}"/>
    <cellStyle name="Comma [0] 2 23 3 2" xfId="31201" xr:uid="{DF5A9163-0E1E-4090-9E6F-7D0090CA99B7}"/>
    <cellStyle name="Comma [0] 2 23 3 3" xfId="20925" xr:uid="{C4FE83EC-ABF1-49B8-89E0-C60BA34CAE85}"/>
    <cellStyle name="Comma [0] 2 23 4" xfId="25277" xr:uid="{7EC68F3C-2CE3-4290-9BFA-C97DEACA371E}"/>
    <cellStyle name="Comma [0] 2 23 5" xfId="14977" xr:uid="{C7849864-044A-4FE2-B717-06349EEC7D66}"/>
    <cellStyle name="Comma [0] 2 24" xfId="2358" xr:uid="{DF6C5DB0-700F-451D-9475-C416C4F4E21E}"/>
    <cellStyle name="Comma [0] 2 24 2" xfId="5705" xr:uid="{E847518B-DA60-4D48-AD0E-E55F7CAEFFAA}"/>
    <cellStyle name="Comma [0] 2 24 2 2" xfId="28221" xr:uid="{62572818-18CE-4C0F-ABF1-19538957558C}"/>
    <cellStyle name="Comma [0] 2 24 2 3" xfId="17927" xr:uid="{D8ED7356-1E20-45CC-A54A-B9608D8B5D5D}"/>
    <cellStyle name="Comma [0] 2 24 3" xfId="8911" xr:uid="{5B5BED72-827C-48DA-BD92-05D8F917FB61}"/>
    <cellStyle name="Comma [0] 2 24 3 2" xfId="31181" xr:uid="{2B6E1721-B834-410E-B7F9-B2FB109E17E1}"/>
    <cellStyle name="Comma [0] 2 24 3 3" xfId="20905" xr:uid="{ED17D261-A4F3-4982-99AB-6B0A508CA9C5}"/>
    <cellStyle name="Comma [0] 2 24 4" xfId="25257" xr:uid="{0310B231-E307-48D8-A672-B147B00ED1FF}"/>
    <cellStyle name="Comma [0] 2 24 5" xfId="14957" xr:uid="{1295A62C-E364-4BF5-A559-5A2C80533BDB}"/>
    <cellStyle name="Comma [0] 2 25" xfId="2345" xr:uid="{D8122AE0-0885-41B8-82BF-C1957FA76340}"/>
    <cellStyle name="Comma [0] 2 25 2" xfId="5692" xr:uid="{34333DA6-9F31-4804-9D41-70D8BC2DD868}"/>
    <cellStyle name="Comma [0] 2 25 2 2" xfId="28208" xr:uid="{DD5FD8B5-1FE5-4E17-9A2D-92824126C732}"/>
    <cellStyle name="Comma [0] 2 25 2 3" xfId="17914" xr:uid="{16C79C7A-1048-4C54-949F-F9CAA52F78D0}"/>
    <cellStyle name="Comma [0] 2 25 3" xfId="8898" xr:uid="{62E58D53-D086-4822-A5F2-07F75B133961}"/>
    <cellStyle name="Comma [0] 2 25 3 2" xfId="31168" xr:uid="{E69D1FA9-3FA4-4333-836C-6DA03969659D}"/>
    <cellStyle name="Comma [0] 2 25 3 3" xfId="20892" xr:uid="{51347CEA-3819-4B21-AD7C-7582DD8835A2}"/>
    <cellStyle name="Comma [0] 2 25 4" xfId="25244" xr:uid="{62E55C1B-D7C7-4FC0-AC64-17B65DAA5707}"/>
    <cellStyle name="Comma [0] 2 25 5" xfId="14944" xr:uid="{FE45C032-7E72-404B-9903-7F028D2DFACD}"/>
    <cellStyle name="Comma [0] 2 26" xfId="2326" xr:uid="{28D0F5B5-4489-408A-B9F8-962081E51E37}"/>
    <cellStyle name="Comma [0] 2 26 2" xfId="5673" xr:uid="{63AEF3ED-DA98-4E81-B6C2-B4A83B5D1ECE}"/>
    <cellStyle name="Comma [0] 2 26 2 2" xfId="28189" xr:uid="{87542470-8AE7-472F-B13C-E570E14647DF}"/>
    <cellStyle name="Comma [0] 2 26 2 3" xfId="17895" xr:uid="{FD6482C5-60EC-4DEF-BAD8-71029042C197}"/>
    <cellStyle name="Comma [0] 2 26 3" xfId="8879" xr:uid="{75FD071E-7AB9-461E-B0F8-2B58679134B1}"/>
    <cellStyle name="Comma [0] 2 26 3 2" xfId="31149" xr:uid="{F86E2B39-9DCE-4430-8D78-1250CCEEB35D}"/>
    <cellStyle name="Comma [0] 2 26 3 3" xfId="20873" xr:uid="{710E8727-E19D-49BE-A5C3-1E48B45AB3A1}"/>
    <cellStyle name="Comma [0] 2 26 4" xfId="25225" xr:uid="{8DB70690-7635-40B6-886C-B9A54A895651}"/>
    <cellStyle name="Comma [0] 2 26 5" xfId="14925" xr:uid="{90C0614A-1B88-42BD-9DB0-A614168739AF}"/>
    <cellStyle name="Comma [0] 2 27" xfId="2306" xr:uid="{1DDF6019-4907-4DEF-8083-083CBDC1D33B}"/>
    <cellStyle name="Comma [0] 2 27 2" xfId="5653" xr:uid="{CD619E7C-36F1-4112-8C96-AEBDFE1BD255}"/>
    <cellStyle name="Comma [0] 2 27 2 2" xfId="28169" xr:uid="{ED6DE662-C588-4997-A853-5AA37989B812}"/>
    <cellStyle name="Comma [0] 2 27 2 3" xfId="17875" xr:uid="{81DC19AE-D2C0-4D94-A94D-51B2B93A9AA5}"/>
    <cellStyle name="Comma [0] 2 27 3" xfId="8859" xr:uid="{1F2C05C5-BE1A-434F-AC26-2A5DACD85470}"/>
    <cellStyle name="Comma [0] 2 27 3 2" xfId="31129" xr:uid="{B33659C0-4F1D-42E5-B3B5-318BDFAF1AE2}"/>
    <cellStyle name="Comma [0] 2 27 3 3" xfId="20853" xr:uid="{FEB6F4E1-5547-465A-9675-B439A29626AB}"/>
    <cellStyle name="Comma [0] 2 27 4" xfId="25205" xr:uid="{4583B35A-9266-4E13-A20B-C7BFE6F2E2A8}"/>
    <cellStyle name="Comma [0] 2 27 5" xfId="14905" xr:uid="{4EE9AB11-7973-4E4C-9395-A67F92408CD5}"/>
    <cellStyle name="Comma [0] 2 28" xfId="2293" xr:uid="{D7C232D8-D085-4D88-B2D1-8F6E854966A7}"/>
    <cellStyle name="Comma [0] 2 28 2" xfId="5640" xr:uid="{7BDAE914-10A9-4CEB-8EE4-7528737E4AB6}"/>
    <cellStyle name="Comma [0] 2 28 2 2" xfId="28156" xr:uid="{D7BEB178-DACF-43FF-BA73-1330F7DB7446}"/>
    <cellStyle name="Comma [0] 2 28 2 3" xfId="17862" xr:uid="{C605D549-7E33-4926-B8A6-57121D803C75}"/>
    <cellStyle name="Comma [0] 2 28 3" xfId="8846" xr:uid="{B54A826E-ABCB-45FF-8EDB-1D06A29EF208}"/>
    <cellStyle name="Comma [0] 2 28 3 2" xfId="31116" xr:uid="{275C9186-9C36-4E3D-A94D-FE115801DD65}"/>
    <cellStyle name="Comma [0] 2 28 3 3" xfId="20840" xr:uid="{AC1FBB86-1DF7-460F-8901-8527F52632A5}"/>
    <cellStyle name="Comma [0] 2 28 4" xfId="25192" xr:uid="{BC88A20E-93E8-4A61-96FE-2FEA1E651248}"/>
    <cellStyle name="Comma [0] 2 28 5" xfId="14892" xr:uid="{88BE0BBF-8096-4BC6-B236-A8A7D6F604C8}"/>
    <cellStyle name="Comma [0] 2 29" xfId="2272" xr:uid="{C1E6C0A8-1B70-47FA-9587-53207DE55DAB}"/>
    <cellStyle name="Comma [0] 2 29 2" xfId="5619" xr:uid="{9EE52383-BE5A-4835-ADB4-64574A967CE2}"/>
    <cellStyle name="Comma [0] 2 29 2 2" xfId="28135" xr:uid="{1577519E-D9CB-4B03-A8D7-136D1CBFC34C}"/>
    <cellStyle name="Comma [0] 2 29 2 3" xfId="17841" xr:uid="{24542B09-828A-4B17-BF0D-27A3E50176DB}"/>
    <cellStyle name="Comma [0] 2 29 3" xfId="8825" xr:uid="{72F36D64-9DFB-443E-8E95-7B027A201744}"/>
    <cellStyle name="Comma [0] 2 29 3 2" xfId="31095" xr:uid="{B7B0B82B-1D71-443D-A8CD-A015D7AC103C}"/>
    <cellStyle name="Comma [0] 2 29 3 3" xfId="20819" xr:uid="{ADFF6AE9-01C8-4275-89F9-7DE84A67E486}"/>
    <cellStyle name="Comma [0] 2 29 4" xfId="25171" xr:uid="{3A8E8EAF-77E3-4EC7-B449-2A096637E852}"/>
    <cellStyle name="Comma [0] 2 29 5" xfId="14871" xr:uid="{DEC99237-6598-4599-87B7-3CF7982A5CF3}"/>
    <cellStyle name="Comma [0] 2 3" xfId="210" xr:uid="{F98F4351-D626-4D07-8318-2B5AE81467EB}"/>
    <cellStyle name="Comma [0] 2 3 10" xfId="9639" xr:uid="{19AEA20B-4EC0-4033-A3B5-FCEFE45F2045}"/>
    <cellStyle name="Comma [0] 2 3 10 2" xfId="31909" xr:uid="{4CA4F38F-A30A-4770-BAD1-D5762F1DC55A}"/>
    <cellStyle name="Comma [0] 2 3 10 3" xfId="21633" xr:uid="{739D668D-418E-44CA-BCFC-73FD73A47DC1}"/>
    <cellStyle name="Comma [0] 2 3 11" xfId="12759" xr:uid="{96978526-BE4B-4E7F-A3EF-ABBBAB8627BE}"/>
    <cellStyle name="Comma [0] 2 3 11 3" xfId="23629" xr:uid="{690101B6-BC1A-406A-B812-A9215A36DD3C}"/>
    <cellStyle name="Comma [0] 2 3 12" xfId="14367" xr:uid="{6D20D135-ADA0-4607-8389-1206218960FA}"/>
    <cellStyle name="Comma [0] 2 3 12 2" xfId="25985" xr:uid="{F4A8D929-4A21-4947-A065-176166BFBE35}"/>
    <cellStyle name="Comma [0] 2 3 13" xfId="15685" xr:uid="{D2C8F616-1489-4E18-ADCF-16DEEC09900F}"/>
    <cellStyle name="Comma [0] 2 3 15" xfId="1312" xr:uid="{B735CDB5-322C-4041-AF3F-B702AF40401D}"/>
    <cellStyle name="Comma [0] 2 3 2" xfId="504" xr:uid="{AF957DBA-32A9-4547-8183-765C619A8B3B}"/>
    <cellStyle name="Comma [0] 2 3 2 10" xfId="1361" xr:uid="{069F973E-1C20-4FB5-92F9-8C792D3AF1CF}"/>
    <cellStyle name="Comma [0] 2 3 2 2" xfId="1034" xr:uid="{8C04C5AA-AC33-40E2-BA9D-B2B48E5C4AA8}"/>
    <cellStyle name="Comma [0] 2 3 2 2 2" xfId="8232" xr:uid="{9CE6AE27-E243-401A-8620-0CF49A3CA4A6}"/>
    <cellStyle name="Comma [0] 2 3 2 2 2 2" xfId="30644" xr:uid="{562DC895-D01A-4110-BAA3-7F387FB93431}"/>
    <cellStyle name="Comma [0] 2 3 2 2 2 3" xfId="20355" xr:uid="{557F5F8C-8C5B-494B-AE0C-5563BA2B8D5A}"/>
    <cellStyle name="Comma [0] 2 3 2 2 3" xfId="11337" xr:uid="{BAB51C9F-5564-4F06-8EA1-87A67C826497}"/>
    <cellStyle name="Comma [0] 2 3 2 2 3 3" xfId="23335" xr:uid="{71012F17-2869-4648-B558-6BDC98ABDF1F}"/>
    <cellStyle name="Comma [0] 2 3 2 2 4" xfId="13575" xr:uid="{FFFC9C87-E597-4588-87AE-542058B1ABD7}"/>
    <cellStyle name="Comma [0] 2 3 2 2 4 3" xfId="24211" xr:uid="{E1DB4156-B3B1-4BAD-95A6-6CD3AB131936}"/>
    <cellStyle name="Comma [0] 2 3 2 2 5" xfId="27681" xr:uid="{C9258BAB-B74D-4668-8A92-F32EE02C66BD}"/>
    <cellStyle name="Comma [0] 2 3 2 2 6" xfId="17387" xr:uid="{59EC4631-6C42-406E-9921-3ADFE2BF2405}"/>
    <cellStyle name="Comma [0] 2 3 2 2 8" xfId="5034" xr:uid="{D3E3A8A5-A05F-4ED5-9E90-39E57D5E3716}"/>
    <cellStyle name="Comma [0] 2 3 2 3" xfId="7149" xr:uid="{8DD29783-9295-4258-8D17-ECC16FF161F6}"/>
    <cellStyle name="Comma [0] 2 3 2 3 2" xfId="29620" xr:uid="{1EE921EB-9541-42C6-ABB1-9B0407277B4A}"/>
    <cellStyle name="Comma [0] 2 3 2 3 3" xfId="19329" xr:uid="{F31819D6-5DB6-4DBD-BE34-0FED2FE2BD4D}"/>
    <cellStyle name="Comma [0] 2 3 2 4" xfId="10313" xr:uid="{85606390-53FB-49B0-B937-6D78C3700CE6}"/>
    <cellStyle name="Comma [0] 2 3 2 4 2" xfId="32582" xr:uid="{00C26C7C-2B2B-4BAA-B9CC-E63BE8D2E662}"/>
    <cellStyle name="Comma [0] 2 3 2 4 3" xfId="22308" xr:uid="{CA0BAD39-204A-449B-BA5F-228DD57B55C4}"/>
    <cellStyle name="Comma [0] 2 3 2 5" xfId="12971" xr:uid="{BC449E10-B2A7-4A41-B9F6-BE6817AD6647}"/>
    <cellStyle name="Comma [0] 2 3 2 5 3" xfId="23794" xr:uid="{7766F16C-CA87-47B9-B9FC-1140260B1439}"/>
    <cellStyle name="Comma [0] 2 3 2 6" xfId="14416" xr:uid="{5263D2C5-6E09-40C1-8EC5-CCB439D76586}"/>
    <cellStyle name="Comma [0] 2 3 2 6 2" xfId="26659" xr:uid="{22172A55-04F0-4759-8435-E625392E5DEF}"/>
    <cellStyle name="Comma [0] 2 3 2 7" xfId="16360" xr:uid="{B222B300-D2C8-4451-95C6-58B2D1CD7002}"/>
    <cellStyle name="Comma [0] 2 3 2 8" xfId="33116" xr:uid="{3E386D20-9EB9-42A1-9096-9863B1FDBE3B}"/>
    <cellStyle name="Comma [0] 2 3 3" xfId="520" xr:uid="{F39B8472-DD72-4633-A3A9-9B1247D65F89}"/>
    <cellStyle name="Comma [0] 2 3 3 2" xfId="1054" xr:uid="{4227B9C9-B767-43C7-9259-953003C2C12B}"/>
    <cellStyle name="Comma [0] 2 3 3 2 2" xfId="8001" xr:uid="{E5969F71-3ABB-438E-885E-3D5040066655}"/>
    <cellStyle name="Comma [0] 2 3 3 2 2 2" xfId="30431" xr:uid="{EE243817-16FA-419B-A618-203B263D2F7F}"/>
    <cellStyle name="Comma [0] 2 3 3 2 2 3" xfId="20141" xr:uid="{E66B0A97-3E3E-42A6-8992-0886D21E2CB4}"/>
    <cellStyle name="Comma [0] 2 3 3 2 3" xfId="11123" xr:uid="{06831176-2B7E-4F12-91FC-7533B7727AAC}"/>
    <cellStyle name="Comma [0] 2 3 3 2 3 3" xfId="23121" xr:uid="{288C692B-ADBA-4A79-AE9F-30A2C79B361C}"/>
    <cellStyle name="Comma [0] 2 3 3 2 4" xfId="27472" xr:uid="{CEE695C7-910F-430C-82B3-8CCF868C20EA}"/>
    <cellStyle name="Comma [0] 2 3 3 2 5" xfId="17173" xr:uid="{2353B13B-182E-435A-BF94-C9FB52FC5514}"/>
    <cellStyle name="Comma [0] 2 3 3 2 7" xfId="4815" xr:uid="{518CE086-2D6A-4276-ACB0-A9970F712CC5}"/>
    <cellStyle name="Comma [0] 2 3 3 3" xfId="6987" xr:uid="{8E2E9EAD-AC40-4F89-ABFC-97B0021AA45B}"/>
    <cellStyle name="Comma [0] 2 3 3 3 2" xfId="29458" xr:uid="{6C23EF0C-7E8B-4841-9BEF-D32BCBEDFD93}"/>
    <cellStyle name="Comma [0] 2 3 3 3 3" xfId="19165" xr:uid="{FA4AEDCC-DF0A-42C3-BA0B-3E75B9185938}"/>
    <cellStyle name="Comma [0] 2 3 3 4" xfId="10150" xr:uid="{A52F520E-A814-4509-92FF-C45296021EFD}"/>
    <cellStyle name="Comma [0] 2 3 3 4 2" xfId="32419" xr:uid="{2CCFA4DA-AE75-4A8B-898B-5D7FE266DDBE}"/>
    <cellStyle name="Comma [0] 2 3 3 4 3" xfId="22144" xr:uid="{DE0F275A-E4D0-416E-A069-A7BC02A86FAB}"/>
    <cellStyle name="Comma [0] 2 3 3 5" xfId="13415" xr:uid="{BF84699C-CE5B-44E7-ACC9-5778666EB652}"/>
    <cellStyle name="Comma [0] 2 3 3 5 3" xfId="24051" xr:uid="{99308C00-8F63-431F-BF2F-15BB89864D16}"/>
    <cellStyle name="Comma [0] 2 3 3 6" xfId="14436" xr:uid="{2DAA70AF-47C8-43BA-AA68-74201FD73CED}"/>
    <cellStyle name="Comma [0] 2 3 3 6 2" xfId="26495" xr:uid="{6C4E14AB-728B-40DC-ACF1-94D872E3341F}"/>
    <cellStyle name="Comma [0] 2 3 3 7" xfId="16196" xr:uid="{20BBE827-F3F3-4D71-9427-0F186EDE7892}"/>
    <cellStyle name="Comma [0] 2 3 3 9" xfId="1381" xr:uid="{5360A33B-C371-4322-B9F4-3746D97A9A9B}"/>
    <cellStyle name="Comma [0] 2 3 4" xfId="985" xr:uid="{F9C5AA8A-DA5F-4B21-B33E-51C6CA7C82FD}"/>
    <cellStyle name="Comma [0] 2 3 4 2" xfId="7871" xr:uid="{02950841-0D51-472B-AB80-43B1EB9DC3EA}"/>
    <cellStyle name="Comma [0] 2 3 4 2 2" xfId="30299" xr:uid="{1C76D4CE-7B88-473A-B86C-3EED51008AF9}"/>
    <cellStyle name="Comma [0] 2 3 4 2 3" xfId="20010" xr:uid="{0DCB5479-C10E-40F4-B08A-F60BB77133D5}"/>
    <cellStyle name="Comma [0] 2 3 4 3" xfId="10994" xr:uid="{3663DE3B-F3AE-4B74-A7F4-2FF3EEF75529}"/>
    <cellStyle name="Comma [0] 2 3 4 3 3" xfId="22989" xr:uid="{1A1185FF-08DA-4EA1-960B-23FCAFAE9560}"/>
    <cellStyle name="Comma [0] 2 3 4 4" xfId="13702" xr:uid="{630C3A92-548E-405E-89A7-7F1D04A1C475}"/>
    <cellStyle name="Comma [0] 2 3 4 4 3" xfId="24340" xr:uid="{EC80D3E9-C182-4A34-A63D-C7BCA3EF4C6E}"/>
    <cellStyle name="Comma [0] 2 3 4 5" xfId="27340" xr:uid="{08E00EC8-96C7-409E-988B-115212B9C06D}"/>
    <cellStyle name="Comma [0] 2 3 4 6" xfId="17041" xr:uid="{1CA8B9B5-6512-4507-B1FE-27C259D371D2}"/>
    <cellStyle name="Comma [0] 2 3 4 8" xfId="4695" xr:uid="{0926783B-5F1E-4757-8CA7-212C08E955CA}"/>
    <cellStyle name="Comma [0] 2 3 5" xfId="4493" xr:uid="{F5B9A3F4-B4E5-4094-BBF4-03ED011D2801}"/>
    <cellStyle name="Comma [0] 2 3 5 2" xfId="7669" xr:uid="{EC0F17E3-C9C7-4ABB-986F-9CAD388CC446}"/>
    <cellStyle name="Comma [0] 2 3 5 2 2" xfId="30098" xr:uid="{A8325762-A237-4C01-A3ED-7DE43B205806}"/>
    <cellStyle name="Comma [0] 2 3 5 2 3" xfId="19808" xr:uid="{4CF16D75-F0DF-48BB-8288-CD194AB59EB8}"/>
    <cellStyle name="Comma [0] 2 3 5 3" xfId="10792" xr:uid="{DF1E1D9A-B547-4E72-A34D-34941CD2CA77}"/>
    <cellStyle name="Comma [0] 2 3 5 3 3" xfId="22787" xr:uid="{B8D46DAB-0A9E-43DB-9BD5-2764AECBA98B}"/>
    <cellStyle name="Comma [0] 2 3 5 4" xfId="14016" xr:uid="{3E136C16-EF13-4C12-9730-B8759303B769}"/>
    <cellStyle name="Comma [0] 2 3 5 4 3" xfId="24655" xr:uid="{F09A3A4D-818E-4097-8CF4-EF649C64ED4A}"/>
    <cellStyle name="Comma [0] 2 3 5 5" xfId="27138" xr:uid="{5EF0EB82-8CA0-43BC-B630-1F4608FA010B}"/>
    <cellStyle name="Comma [0] 2 3 5 6" xfId="16839" xr:uid="{E73D3499-2C5B-4768-B88A-4981C4AB1067}"/>
    <cellStyle name="Comma [0] 2 3 6" xfId="4288" xr:uid="{1FC557E0-EB53-4E3A-AB8B-AE2034A48CD5}"/>
    <cellStyle name="Comma [0] 2 3 6 2" xfId="7463" xr:uid="{2712556B-E13C-4FB0-8C56-86CDC02CEB57}"/>
    <cellStyle name="Comma [0] 2 3 6 2 2" xfId="29906" xr:uid="{F2D9763A-80D9-4584-9252-B8B98B0A9BC0}"/>
    <cellStyle name="Comma [0] 2 3 6 2 3" xfId="19616" xr:uid="{B63597B5-8063-4559-8561-4FCB6CB3DE15}"/>
    <cellStyle name="Comma [0] 2 3 6 3" xfId="10600" xr:uid="{218A85ED-2BF7-4A08-99D7-11AD9EB99376}"/>
    <cellStyle name="Comma [0] 2 3 6 3 3" xfId="22595" xr:uid="{EE56CBD8-AC14-4F52-A04E-618DE086BB4E}"/>
    <cellStyle name="Comma [0] 2 3 6 4" xfId="14162" xr:uid="{0B116901-281A-4226-80D7-911CD0AA2909}"/>
    <cellStyle name="Comma [0] 2 3 6 4 3" xfId="24798" xr:uid="{B6D4583A-894C-4FA7-93A6-35727D2790CA}"/>
    <cellStyle name="Comma [0] 2 3 6 5" xfId="26946" xr:uid="{DCACA375-D1DA-4179-8364-75EC6673932A}"/>
    <cellStyle name="Comma [0] 2 3 6 6" xfId="16647" xr:uid="{70EE8E3D-BD45-4C98-BFF6-CB0BF1FAF983}"/>
    <cellStyle name="Comma [0] 2 3 7" xfId="4107" xr:uid="{4A7F6D93-75C0-4E46-9D0B-EB9E04AA4CD3}"/>
    <cellStyle name="Comma [0] 2 3 7 2" xfId="7282" xr:uid="{2E14D081-AE43-4807-8D5D-DD985C58310F}"/>
    <cellStyle name="Comma [0] 2 3 7 2 2" xfId="29753" xr:uid="{8BFBB472-8AFA-45B1-8F75-E3D6FABC3687}"/>
    <cellStyle name="Comma [0] 2 3 7 2 3" xfId="19463" xr:uid="{BFF3892D-5BD7-443F-A5C0-4903E8BDA046}"/>
    <cellStyle name="Comma [0] 2 3 7 3" xfId="10447" xr:uid="{4D54C2A8-4896-4164-84B6-0879EDA48BCE}"/>
    <cellStyle name="Comma [0] 2 3 7 3 3" xfId="22442" xr:uid="{762719C2-28C8-4C00-9A28-D207637F93AD}"/>
    <cellStyle name="Comma [0] 2 3 7 4" xfId="26793" xr:uid="{1DE277CA-9682-4045-9392-EEA3D5C7CB24}"/>
    <cellStyle name="Comma [0] 2 3 7 5" xfId="16494" xr:uid="{A1C40901-8CEF-4E95-9991-07D2FCDA10B3}"/>
    <cellStyle name="Comma [0] 2 3 8" xfId="3344" xr:uid="{6CEB40CE-6465-48F9-B3A8-488BE13EB988}"/>
    <cellStyle name="Comma [0] 2 3 8 2" xfId="6701" xr:uid="{EA6A353A-B65F-4A29-826B-E0D807668212}"/>
    <cellStyle name="Comma [0] 2 3 8 2 2" xfId="29201" xr:uid="{80CDFBA6-D1B9-46CE-91EA-9F710C1353BF}"/>
    <cellStyle name="Comma [0] 2 3 8 2 3" xfId="18908" xr:uid="{288B520E-7BB4-45B7-B65D-40F1E38A7EAD}"/>
    <cellStyle name="Comma [0] 2 3 8 3" xfId="9892" xr:uid="{B875A4E5-194A-4273-BCB2-0E9EF1DA84C5}"/>
    <cellStyle name="Comma [0] 2 3 8 3 2" xfId="32162" xr:uid="{A122FB82-50BD-406E-A53E-4944FF55CE50}"/>
    <cellStyle name="Comma [0] 2 3 8 3 3" xfId="21886" xr:uid="{170E6188-E963-43C0-B8ED-C257F6758AB4}"/>
    <cellStyle name="Comma [0] 2 3 8 4" xfId="26237" xr:uid="{1AE3C22B-C6CF-49C4-ACF8-DEDB99D61B3E}"/>
    <cellStyle name="Comma [0] 2 3 8 5" xfId="15938" xr:uid="{2759E839-D100-40E1-B1F0-51CD4133F650}"/>
    <cellStyle name="Comma [0] 2 3 9" xfId="6448" xr:uid="{5179BB83-DFF0-4C6D-83A2-058417CED848}"/>
    <cellStyle name="Comma [0] 2 3 9 2" xfId="28949" xr:uid="{7AAD8C7A-85AA-4F9A-AFA1-E9B74D1699B3}"/>
    <cellStyle name="Comma [0] 2 3 9 3" xfId="18655" xr:uid="{E2AD94D5-7F01-4C44-AD57-358543C3F3EC}"/>
    <cellStyle name="Comma [0] 2 30" xfId="2231" xr:uid="{67653D89-A67E-4917-A746-DFCC5B6E35F0}"/>
    <cellStyle name="Comma [0] 2 30 2" xfId="5574" xr:uid="{330852C6-2529-4695-B4B6-B4C18FAA97C9}"/>
    <cellStyle name="Comma [0] 2 30 2 2" xfId="28090" xr:uid="{48933C2C-D4C6-4267-BE40-8676C7A53DC5}"/>
    <cellStyle name="Comma [0] 2 30 2 3" xfId="17796" xr:uid="{BCEBCEF8-CC33-4E09-BACA-5E8F9ACD35FE}"/>
    <cellStyle name="Comma [0] 2 30 3" xfId="8780" xr:uid="{D30A8819-2FF0-435D-9DAB-D145138EB3E5}"/>
    <cellStyle name="Comma [0] 2 30 3 2" xfId="31050" xr:uid="{27BFF0F4-B47F-4DF0-840F-43C52B9E55CA}"/>
    <cellStyle name="Comma [0] 2 30 3 3" xfId="20774" xr:uid="{4E4E9A0D-A9B9-4F4D-A923-A3B8D2DAC5C1}"/>
    <cellStyle name="Comma [0] 2 30 4" xfId="25126" xr:uid="{2613D89F-15F3-48A6-9346-431F665E1E4D}"/>
    <cellStyle name="Comma [0] 2 30 5" xfId="14826" xr:uid="{1DFD7762-1549-43F2-A0E0-D8472DA7CD9E}"/>
    <cellStyle name="Comma [0] 2 31" xfId="2128" xr:uid="{F9079A31-2603-4049-9239-BE21521754AB}"/>
    <cellStyle name="Comma [0] 2 31 2" xfId="5505" xr:uid="{93D336B4-BD44-42E3-8620-A07C51DF2645}"/>
    <cellStyle name="Comma [0] 2 31 2 2" xfId="28042" xr:uid="{FD86E898-3C43-4B64-9988-0329A28CBE7D}"/>
    <cellStyle name="Comma [0] 2 31 2 3" xfId="17748" xr:uid="{9D6D3361-F323-4FC2-924D-284C6F908DD1}"/>
    <cellStyle name="Comma [0] 2 31 3" xfId="8725" xr:uid="{7A284AE2-A88F-4661-9E88-83C26E6F6985}"/>
    <cellStyle name="Comma [0] 2 31 3 2" xfId="31002" xr:uid="{A2C2BF1C-01C1-4F31-8916-146BFB3BAC98}"/>
    <cellStyle name="Comma [0] 2 31 3 3" xfId="20726" xr:uid="{E0A92DED-49A6-4346-9095-D10341CDD108}"/>
    <cellStyle name="Comma [0] 2 31 4" xfId="25071" xr:uid="{1523583E-25FD-4E06-9C47-51652A222955}"/>
    <cellStyle name="Comma [0] 2 31 5" xfId="14771" xr:uid="{BEE88A28-D487-4441-B724-03072E3FF519}"/>
    <cellStyle name="Comma [0] 2 32" xfId="1646" xr:uid="{578B58FC-7058-461C-AFEF-C1DD655B3355}"/>
    <cellStyle name="Comma [0] 2 32 2" xfId="5296" xr:uid="{4DE648FC-F7FF-4F28-A934-4D2C00029597}"/>
    <cellStyle name="Comma [0] 2 32 2 2" xfId="27893" xr:uid="{023FD653-5ABB-4680-8016-30F5135BE1C0}"/>
    <cellStyle name="Comma [0] 2 32 2 3" xfId="17599" xr:uid="{AEEE9DCA-B366-44A8-987A-D65787052603}"/>
    <cellStyle name="Comma [0] 2 32 3" xfId="8573" xr:uid="{8DF7FCB8-D8C0-44BA-8411-D440E70BA9BE}"/>
    <cellStyle name="Comma [0] 2 32 3 2" xfId="30853" xr:uid="{99CBAC7C-A5A1-4F77-974F-F50E525F7357}"/>
    <cellStyle name="Comma [0] 2 32 3 3" xfId="20577" xr:uid="{550293D6-5112-4417-86C2-1211FA43C11A}"/>
    <cellStyle name="Comma [0] 2 32 4" xfId="24919" xr:uid="{2596CB39-E509-42C8-A094-B8CFB592DBD7}"/>
    <cellStyle name="Comma [0] 2 32 5" xfId="14619" xr:uid="{1AE67423-7BD2-4EA5-A9A7-4D8926D08E29}"/>
    <cellStyle name="Comma [0] 2 33" xfId="5256" xr:uid="{A0405351-8E6E-40D2-AD22-F823666A2588}"/>
    <cellStyle name="Comma [0] 2 33 2" xfId="27803" xr:uid="{305DAEE1-6A70-4140-A51E-AEBADA12455D}"/>
    <cellStyle name="Comma [0] 2 33 3" xfId="17507" xr:uid="{01B9227F-E563-4D34-A97E-F626ABC9E7CA}"/>
    <cellStyle name="Comma [0] 2 34" xfId="8540" xr:uid="{2735AC95-1F25-4A55-B732-3B4A5FE7C132}"/>
    <cellStyle name="Comma [0] 2 34 2" xfId="30761" xr:uid="{FA10B81C-6284-434B-8308-DBA50F6EDD48}"/>
    <cellStyle name="Comma [0] 2 34 3" xfId="20479" xr:uid="{D97862F7-0A00-4F00-95B4-2CDD779F2889}"/>
    <cellStyle name="Comma [0] 2 35" xfId="12254" xr:uid="{3A681309-2FBA-48D6-A818-59EC13C98CA3}"/>
    <cellStyle name="Comma [0] 2 35 3" xfId="23447" xr:uid="{28A3212D-1DF6-4301-9F34-E491D8751DCD}"/>
    <cellStyle name="Comma [0] 2 36" xfId="14224" xr:uid="{70EE03E8-9191-40F0-A776-338D52A15A5B}"/>
    <cellStyle name="Comma [0] 2 36 2" xfId="24886" xr:uid="{8D7AB446-4564-4C0B-9490-C2B4D3EE489C}"/>
    <cellStyle name="Comma [0] 2 37" xfId="14586" xr:uid="{3136ABE5-9521-4FF3-A9D8-9D1A4D51BE68}"/>
    <cellStyle name="Comma [0] 2 4" xfId="270" xr:uid="{520EEFBC-B02E-40F6-960A-1E403F6CB495}"/>
    <cellStyle name="Comma [0] 2 4 12" xfId="1296" xr:uid="{0629238D-5E86-4008-A56D-6311C2A834C3}"/>
    <cellStyle name="Comma [0] 2 4 2" xfId="478" xr:uid="{DDF7E885-69CA-4D23-9652-DC7258118F0F}"/>
    <cellStyle name="Comma [0] 2 4 2 2" xfId="1007" xr:uid="{58D850CD-7AC2-4A9A-83EF-BCAB9424F486}"/>
    <cellStyle name="Comma [0] 2 4 2 2 2" xfId="8298" xr:uid="{12BFCB47-3C7F-4B22-B36E-7125B3D6614E}"/>
    <cellStyle name="Comma [0] 2 4 2 2 2 2" xfId="30708" xr:uid="{2293C299-5D38-4C77-A983-848D9906CCAE}"/>
    <cellStyle name="Comma [0] 2 4 2 2 2 3" xfId="20422" xr:uid="{932DF46F-DD91-4E12-8938-49A41BB5787D}"/>
    <cellStyle name="Comma [0] 2 4 2 2 3" xfId="11402" xr:uid="{A0C1B1FE-4E1B-4B55-92CE-FCCF39D948F8}"/>
    <cellStyle name="Comma [0] 2 4 2 2 3 3" xfId="23402" xr:uid="{C009A054-43E1-4FA5-A510-E0900FDA7938}"/>
    <cellStyle name="Comma [0] 2 4 2 2 4" xfId="13494" xr:uid="{BDE75644-CA96-4F8C-A3A0-F74E4078F2B6}"/>
    <cellStyle name="Comma [0] 2 4 2 2 4 3" xfId="24129" xr:uid="{94C0D1E3-540C-4E8F-9019-71CD483BADB1}"/>
    <cellStyle name="Comma [0] 2 4 2 2 5" xfId="27748" xr:uid="{06C6B6DC-4C9D-477A-8A12-CF68929F7634}"/>
    <cellStyle name="Comma [0] 2 4 2 2 6" xfId="17454" xr:uid="{B300BBFB-A486-437E-AE73-1AA97C1102A4}"/>
    <cellStyle name="Comma [0] 2 4 2 2 8" xfId="5090" xr:uid="{304E26A2-48D7-4A8D-92B4-4A3BEDDB2E41}"/>
    <cellStyle name="Comma [0] 2 4 2 3" xfId="7069" xr:uid="{B2383E1B-0873-4EC6-8D39-4A83FFCB1B4F}"/>
    <cellStyle name="Comma [0] 2 4 2 3 2" xfId="29539" xr:uid="{FBE63304-34F1-4E70-9326-AAF06EF640AB}"/>
    <cellStyle name="Comma [0] 2 4 2 3 3" xfId="19247" xr:uid="{BC7ADC4B-C085-4AAC-8FAE-DCC0E06610D7}"/>
    <cellStyle name="Comma [0] 2 4 2 4" xfId="10231" xr:uid="{D6E72A12-D337-4298-BF9F-A4B41A6E58D6}"/>
    <cellStyle name="Comma [0] 2 4 2 4 2" xfId="32501" xr:uid="{20B839D7-D853-4E66-B031-F701C814AE59}"/>
    <cellStyle name="Comma [0] 2 4 2 4 3" xfId="22226" xr:uid="{EC615C36-963B-46EC-BC4F-6174518C9C8C}"/>
    <cellStyle name="Comma [0] 2 4 2 5" xfId="12891" xr:uid="{3410840E-23CD-470E-BD39-0DB29DA5B390}"/>
    <cellStyle name="Comma [0] 2 4 2 5 3" xfId="23712" xr:uid="{3A0866E5-E88F-4D67-B2AA-03C2A270DBA8}"/>
    <cellStyle name="Comma [0] 2 4 2 6" xfId="14389" xr:uid="{B951FE0E-8A7F-474A-B22B-2B6AADAD5ED1}"/>
    <cellStyle name="Comma [0] 2 4 2 6 2" xfId="26577" xr:uid="{DB793771-9304-4F35-89BD-257503F457CC}"/>
    <cellStyle name="Comma [0] 2 4 2 7" xfId="16278" xr:uid="{D92339B6-118D-40C4-972C-D730008B88D1}"/>
    <cellStyle name="Comma [0] 2 4 2 8" xfId="33176" xr:uid="{ECB15C40-5C6F-49E3-9E06-01D25254028A}"/>
    <cellStyle name="Comma [0] 2 4 2 9" xfId="1334" xr:uid="{F99FCA8A-9D87-4595-9D89-D0BD93CBC9AC}"/>
    <cellStyle name="Comma [0] 2 4 3" xfId="969" xr:uid="{BB756EF1-9E60-42A3-8084-40426A7F2A89}"/>
    <cellStyle name="Comma [0] 2 4 3 2" xfId="4856" xr:uid="{FBE2A2FF-B4FE-4B6A-951D-7A32D30E7D2A}"/>
    <cellStyle name="Comma [0] 2 4 3 2 2" xfId="8043" xr:uid="{D7D35000-9206-453A-8297-1B48658BBED2}"/>
    <cellStyle name="Comma [0] 2 4 3 2 2 2" xfId="30474" xr:uid="{3229EF1B-04C7-4047-A600-F306E0AD6CDC}"/>
    <cellStyle name="Comma [0] 2 4 3 2 2 3" xfId="20184" xr:uid="{F83D7335-6999-4941-B094-4D30AD61A5B0}"/>
    <cellStyle name="Comma [0] 2 4 3 2 3" xfId="11166" xr:uid="{719A03C3-37DD-4D97-B8E3-08116CC14223}"/>
    <cellStyle name="Comma [0] 2 4 3 2 3 3" xfId="23164" xr:uid="{4FAC7C99-5371-48C7-AD06-1320AD804D9B}"/>
    <cellStyle name="Comma [0] 2 4 3 2 4" xfId="27514" xr:uid="{10CBBB4F-6EE3-42B9-AEC3-52A7B89B0579}"/>
    <cellStyle name="Comma [0] 2 4 3 2 5" xfId="17216" xr:uid="{74B02007-067C-4107-802B-6C94958BB173}"/>
    <cellStyle name="Comma [0] 2 4 3 3" xfId="6905" xr:uid="{3B57E3C5-02DF-4A5E-9319-031F58934D03}"/>
    <cellStyle name="Comma [0] 2 4 3 3 2" xfId="29376" xr:uid="{E2E01855-2899-4F1B-B31E-20C71F61586A}"/>
    <cellStyle name="Comma [0] 2 4 3 3 3" xfId="19083" xr:uid="{9ACE7F21-21A7-45CF-A7E5-54DE0FC59327}"/>
    <cellStyle name="Comma [0] 2 4 3 4" xfId="10068" xr:uid="{168C6C11-CD7C-45C6-9D17-D8093D6F9F50}"/>
    <cellStyle name="Comma [0] 2 4 3 4 2" xfId="32337" xr:uid="{34D512DC-2BF6-495D-B1F7-ED21293E8CF7}"/>
    <cellStyle name="Comma [0] 2 4 3 4 3" xfId="22062" xr:uid="{FEBA9F59-0DBA-4F58-96D4-702D59F78061}"/>
    <cellStyle name="Comma [0] 2 4 3 5" xfId="13334" xr:uid="{B995F53D-6247-49E5-A963-A41FD21E92A6}"/>
    <cellStyle name="Comma [0] 2 4 3 5 3" xfId="23969" xr:uid="{FE3063C9-E5B7-4344-BBF9-AB633A50C93D}"/>
    <cellStyle name="Comma [0] 2 4 3 6" xfId="26413" xr:uid="{E042390F-2FCD-4A74-9C73-B3F1C41A8E24}"/>
    <cellStyle name="Comma [0] 2 4 3 7" xfId="16114" xr:uid="{C7DC7280-F2B8-4FA0-B6D7-99B8097B12AD}"/>
    <cellStyle name="Comma [0] 2 4 3 9" xfId="3749" xr:uid="{268B25A1-2E07-4152-B155-2E8AF806BA38}"/>
    <cellStyle name="Comma [0] 2 4 4" xfId="3264" xr:uid="{C424F3BA-291F-4BA8-A825-BE3FF74236BF}"/>
    <cellStyle name="Comma [0] 2 4 4 2" xfId="6619" xr:uid="{08107F1F-68C4-4ABC-867A-1946C541723C}"/>
    <cellStyle name="Comma [0] 2 4 4 2 2" xfId="29119" xr:uid="{22348D66-4F5E-4B9C-AE96-E149595A22A6}"/>
    <cellStyle name="Comma [0] 2 4 4 2 3" xfId="18826" xr:uid="{0650D211-2223-4508-A714-A36645B75EF1}"/>
    <cellStyle name="Comma [0] 2 4 4 3" xfId="9810" xr:uid="{33EC6D86-3C43-40C1-85CD-4146BE51DEB0}"/>
    <cellStyle name="Comma [0] 2 4 4 3 2" xfId="32080" xr:uid="{5A759AE3-E638-4970-8CE0-7E7F1EC02661}"/>
    <cellStyle name="Comma [0] 2 4 4 3 3" xfId="21804" xr:uid="{EC11B675-66EF-4D12-88C9-64BBAF37748E}"/>
    <cellStyle name="Comma [0] 2 4 4 4" xfId="26156" xr:uid="{77055925-4EF5-479D-9FCF-09EA529E023D}"/>
    <cellStyle name="Comma [0] 2 4 4 5" xfId="15856" xr:uid="{6D78EE72-54A1-408A-97FC-7A5EAA2E23AF}"/>
    <cellStyle name="Comma [0] 2 4 5" xfId="6366" xr:uid="{18ADBDD9-A227-4675-A166-3048CC64222E}"/>
    <cellStyle name="Comma [0] 2 4 5 2" xfId="28867" xr:uid="{57703B04-0BB3-461A-B7A5-FAA3BC9DE55A}"/>
    <cellStyle name="Comma [0] 2 4 5 3" xfId="18573" xr:uid="{CE8FEC26-4B8B-4AC9-809C-B9F235756EDC}"/>
    <cellStyle name="Comma [0] 2 4 6" xfId="9557" xr:uid="{27AC0CFD-6795-4E93-B903-3C338AFC9FA3}"/>
    <cellStyle name="Comma [0] 2 4 6 2" xfId="31827" xr:uid="{6525D2E6-7651-4158-B636-ECF2967577FD}"/>
    <cellStyle name="Comma [0] 2 4 6 3" xfId="21551" xr:uid="{EA261C2B-350A-43D8-B33E-FA42D4659FBC}"/>
    <cellStyle name="Comma [0] 2 4 7" xfId="12679" xr:uid="{486AF7B3-378C-4330-AD00-909A90D9A571}"/>
    <cellStyle name="Comma [0] 2 4 7 3" xfId="23547" xr:uid="{6F1415A1-8EE7-4C71-9936-2043BC0A557F}"/>
    <cellStyle name="Comma [0] 2 4 8" xfId="14351" xr:uid="{5924A7C9-C914-434C-8364-54B48EB240F4}"/>
    <cellStyle name="Comma [0] 2 4 8 2" xfId="25903" xr:uid="{4E08A5DF-42E4-4180-B94A-119A99932902}"/>
    <cellStyle name="Comma [0] 2 4 9" xfId="15603" xr:uid="{6ADC40C5-F685-4383-A295-D9469AE8AAEB}"/>
    <cellStyle name="Comma [0] 2 45" xfId="1169" xr:uid="{7F46DD0B-AAA5-448A-AA57-608D0B5A8772}"/>
    <cellStyle name="Comma [0] 2 5" xfId="471" xr:uid="{A227634E-DAE7-4B74-B710-7C71779C7196}"/>
    <cellStyle name="Comma [0] 2 5 2" xfId="999" xr:uid="{A162F6FA-94EF-42F2-AEF6-5CB95C7A355E}"/>
    <cellStyle name="Comma [0] 2 5 2 2" xfId="8144" xr:uid="{4CF7944B-2B38-49EE-81FF-68DCF786B1CA}"/>
    <cellStyle name="Comma [0] 2 5 2 2 2" xfId="30561" xr:uid="{1444F37C-2F32-4F45-A62F-FD51571EA650}"/>
    <cellStyle name="Comma [0] 2 5 2 2 3" xfId="20271" xr:uid="{CBC58AB4-4550-4206-8B63-8280E9505F0F}"/>
    <cellStyle name="Comma [0] 2 5 2 3" xfId="11253" xr:uid="{6ABF2FED-9B0A-421B-AA26-510C966A98D0}"/>
    <cellStyle name="Comma [0] 2 5 2 3 3" xfId="23251" xr:uid="{6B79C1C2-DC2E-4C54-9CAA-890DC0A6726F}"/>
    <cellStyle name="Comma [0] 2 5 2 4" xfId="27599" xr:uid="{9A8CE590-B7E9-49F6-98B7-EF457C9BC0BF}"/>
    <cellStyle name="Comma [0] 2 5 2 5" xfId="17303" xr:uid="{0CFAC1C0-3A6C-4060-A4DD-71C9150994C2}"/>
    <cellStyle name="Comma [0] 2 5 2 7" xfId="4954" xr:uid="{C8C12F86-4274-44A9-B6C3-87732D00C531}"/>
    <cellStyle name="Comma [0] 2 5 3" xfId="6777" xr:uid="{25B7544A-0C46-4080-8BC2-CBB3910CBAA3}"/>
    <cellStyle name="Comma [0] 2 5 3 2" xfId="29277" xr:uid="{2D31BBFB-21F9-4275-B15D-E5E25C39275F}"/>
    <cellStyle name="Comma [0] 2 5 3 3" xfId="18984" xr:uid="{C55ACA88-F059-4A34-B9D5-B6865A32095F}"/>
    <cellStyle name="Comma [0] 2 5 4" xfId="9968" xr:uid="{9E909729-7D7D-40FD-BE4F-3C52AA4D6BB5}"/>
    <cellStyle name="Comma [0] 2 5 4 2" xfId="32238" xr:uid="{E4F98062-57DD-4D33-A319-E5CDF7DCC704}"/>
    <cellStyle name="Comma [0] 2 5 4 3" xfId="21962" xr:uid="{F1B2028C-4B6F-410B-8FDE-CF728CBF8E96}"/>
    <cellStyle name="Comma [0] 2 5 5" xfId="13045" xr:uid="{AE98D11A-C0E0-4F0F-8AD7-D98DDB388235}"/>
    <cellStyle name="Comma [0] 2 5 5 3" xfId="23869" xr:uid="{05BACAE5-FD27-461C-8739-0694647CFC9A}"/>
    <cellStyle name="Comma [0] 2 5 6" xfId="14381" xr:uid="{621701B7-0995-408D-9412-CD3CAB4289F8}"/>
    <cellStyle name="Comma [0] 2 5 6 2" xfId="26313" xr:uid="{EBDBD8DF-D597-469B-8539-1623F226A32B}"/>
    <cellStyle name="Comma [0] 2 5 7" xfId="16014" xr:uid="{0B263D9A-72B1-4BE8-9903-E884B860CB63}"/>
    <cellStyle name="Comma [0] 2 5 8" xfId="32989" xr:uid="{D8FE0679-B1A6-4D70-B80C-2FE36BC94841}"/>
    <cellStyle name="Comma [0] 2 5 9" xfId="1326" xr:uid="{73CAAE6B-C1AC-4189-9F4D-13090CD8EB4A}"/>
    <cellStyle name="Comma [0] 2 6" xfId="349" xr:uid="{2563D0DC-85E0-49CA-885F-930B21D109C2}"/>
    <cellStyle name="Comma [0] 2 6 2" xfId="822" xr:uid="{59276061-8959-41DE-A3CB-F517BC621CE5}"/>
    <cellStyle name="Comma [0] 2 6 2 2" xfId="30353" xr:uid="{5C4914F8-A7C6-45D7-AB44-4A8D27B40F53}"/>
    <cellStyle name="Comma [0] 2 6 2 3" xfId="20064" xr:uid="{D8AA25DA-E5FC-439D-B528-1FCFCAA88ADE}"/>
    <cellStyle name="Comma [0] 2 6 2 5" xfId="7925" xr:uid="{32C6E372-0777-4535-990D-11E697FC59CE}"/>
    <cellStyle name="Comma [0] 2 6 3" xfId="11048" xr:uid="{FB0F021B-19EE-4435-87AC-4B135992E3D9}"/>
    <cellStyle name="Comma [0] 2 6 3 3" xfId="23043" xr:uid="{211A9D2D-1DF0-4AA2-929C-5B206FC3F6DB}"/>
    <cellStyle name="Comma [0] 2 6 4" xfId="13784" xr:uid="{CEC176C1-9C22-47B2-8AA3-210E96BF0F10}"/>
    <cellStyle name="Comma [0] 2 6 4 3" xfId="24423" xr:uid="{F1DFB47B-B43D-459A-9FC0-25E4776DDEA4}"/>
    <cellStyle name="Comma [0] 2 6 5" xfId="27394" xr:uid="{0AFF229C-C85A-4575-84EC-8BCE9DF2222E}"/>
    <cellStyle name="Comma [0] 2 6 6" xfId="17095" xr:uid="{46218611-F76D-4F31-B405-8DFF4231A0F7}"/>
    <cellStyle name="Comma [0] 2 6 8" xfId="4746" xr:uid="{10A8596C-9E4C-4BEA-95CF-A15028843979}"/>
    <cellStyle name="Comma [0] 2 7" xfId="709" xr:uid="{990007E2-D769-47D4-AC8A-0442438EB546}"/>
    <cellStyle name="Comma [0] 2 7 2" xfId="7793" xr:uid="{C6134FFB-B6F5-49AD-958B-FF0B5631AEF0}"/>
    <cellStyle name="Comma [0] 2 7 2 2" xfId="30222" xr:uid="{E9AC8359-CD23-45C3-B280-8133A7B48DEB}"/>
    <cellStyle name="Comma [0] 2 7 2 3" xfId="19932" xr:uid="{22FF089D-E86B-4190-9B83-79C059B79625}"/>
    <cellStyle name="Comma [0] 2 7 3" xfId="10916" xr:uid="{94CF2BCC-6A67-4A3D-9E78-F76C5986BD4C}"/>
    <cellStyle name="Comma [0] 2 7 3 3" xfId="22911" xr:uid="{67918E22-D7C0-4CC4-A8EB-9746FD927AA7}"/>
    <cellStyle name="Comma [0] 2 7 4" xfId="13875" xr:uid="{05459C75-8759-461F-8AA1-1C584F4BD206}"/>
    <cellStyle name="Comma [0] 2 7 4 3" xfId="24515" xr:uid="{66CD6081-F4CA-40CF-ADD4-34DD3924C4F0}"/>
    <cellStyle name="Comma [0] 2 7 5" xfId="27262" xr:uid="{305A6772-F526-461B-84DD-328A57120FC0}"/>
    <cellStyle name="Comma [0] 2 7 6" xfId="16963" xr:uid="{A826CA90-8278-421D-BB67-219C72290EF8}"/>
    <cellStyle name="Comma [0] 2 7 8" xfId="4617" xr:uid="{53707142-977C-44EF-B9CB-B1C19E9F1825}"/>
    <cellStyle name="Comma [0] 2 8" xfId="4546" xr:uid="{F11767AA-B311-432F-86BC-50BE18D041AD}"/>
    <cellStyle name="Comma [0] 2 8 2" xfId="7722" xr:uid="{E88D010D-BC49-45BC-A0FF-BFD8645BBA19}"/>
    <cellStyle name="Comma [0] 2 8 2 2" xfId="30151" xr:uid="{D92AF2F9-A231-49DC-999D-99BBC9EEDC61}"/>
    <cellStyle name="Comma [0] 2 8 2 3" xfId="19861" xr:uid="{3AD7F95A-6562-4953-914E-FDF45DB01F3A}"/>
    <cellStyle name="Comma [0] 2 8 3" xfId="10845" xr:uid="{A8091541-CD2F-4359-A771-AAFD605AA445}"/>
    <cellStyle name="Comma [0] 2 8 3 3" xfId="22840" xr:uid="{23E246A1-FD61-41C9-86B3-1BF1A0189DB3}"/>
    <cellStyle name="Comma [0] 2 8 4" xfId="14050" xr:uid="{B6051544-6C06-4CBA-B606-607FAEFBA4C1}"/>
    <cellStyle name="Comma [0] 2 8 4 3" xfId="24689" xr:uid="{43FC4EC3-F73D-4508-97F6-64652C18877A}"/>
    <cellStyle name="Comma [0] 2 8 5" xfId="27191" xr:uid="{2897B41C-CDF9-408E-81F5-8586300C3F6F}"/>
    <cellStyle name="Comma [0] 2 8 6" xfId="16892" xr:uid="{89547CF2-8330-4A2A-B706-715A9913F317}"/>
    <cellStyle name="Comma [0] 2 9" xfId="4413" xr:uid="{F15F8D9F-B6E0-4EFF-B20F-E698BA4505CF}"/>
    <cellStyle name="Comma [0] 2 9 2" xfId="7588" xr:uid="{B9B49169-5C18-4F91-8130-11FC9AF575A2}"/>
    <cellStyle name="Comma [0] 2 9 2 2" xfId="30017" xr:uid="{6837B3EA-974F-4AFE-8483-66A681FE1FA8}"/>
    <cellStyle name="Comma [0] 2 9 2 3" xfId="19727" xr:uid="{543C3646-C6BA-4550-BCFE-FA6A4E718320}"/>
    <cellStyle name="Comma [0] 2 9 3" xfId="10711" xr:uid="{7B9C7DE3-EBC6-489D-9C27-CB40E3D06585}"/>
    <cellStyle name="Comma [0] 2 9 3 3" xfId="22706" xr:uid="{B9D00779-99C1-4EBF-B8F6-530CF614E52E}"/>
    <cellStyle name="Comma [0] 2 9 4" xfId="13711" xr:uid="{294D72B4-D23A-4EAB-81D6-6048113435E3}"/>
    <cellStyle name="Comma [0] 2 9 4 3" xfId="24350" xr:uid="{734EF374-4A9B-4058-8791-7C463AA4A4E1}"/>
    <cellStyle name="Comma [0] 2 9 5" xfId="27057" xr:uid="{53337373-DB5D-4C0F-805C-42CAADFFF81D}"/>
    <cellStyle name="Comma [0] 2 9 6" xfId="16758" xr:uid="{5B5D5F8F-35F8-409D-A98F-61A7440FF3D5}"/>
    <cellStyle name="Comma [0] 20" xfId="2975" xr:uid="{54181C86-9BC0-4DF4-ACD0-4528EBB4E94A}"/>
    <cellStyle name="Comma [0] 20 2" xfId="6266" xr:uid="{372F4CB9-11F8-471A-8D9F-B05AC7E929E5}"/>
    <cellStyle name="Comma [0] 20 2 2" xfId="28767" xr:uid="{04C7E7E8-5B25-4C2B-934E-548DD8F5F659}"/>
    <cellStyle name="Comma [0] 20 2 3" xfId="18473" xr:uid="{16E8583A-4B6C-4C0B-89D6-25F1E50DB9DE}"/>
    <cellStyle name="Comma [0] 20 3" xfId="9457" xr:uid="{1857D8E4-EB7B-4D45-ADAE-8FB26F80F310}"/>
    <cellStyle name="Comma [0] 20 3 2" xfId="31727" xr:uid="{EC6BBD7A-B5C2-4F15-BD9B-29EDF3804AC5}"/>
    <cellStyle name="Comma [0] 20 3 3" xfId="21451" xr:uid="{F84DADB2-377C-4F07-8063-08D69A19924D}"/>
    <cellStyle name="Comma [0] 20 4" xfId="25803" xr:uid="{D76C1989-6412-47E3-9C96-F85C8AB624A4}"/>
    <cellStyle name="Comma [0] 20 5" xfId="15503" xr:uid="{C31B3B3D-A4D9-44EE-A14D-7FC9CA8A6856}"/>
    <cellStyle name="Comma [0] 21" xfId="2968" xr:uid="{3C2BD874-3058-4070-B3EF-D28C7A596516}"/>
    <cellStyle name="Comma [0] 21 2" xfId="6259" xr:uid="{D8EEDE95-50CB-42D4-80C3-324C09D51C59}"/>
    <cellStyle name="Comma [0] 21 2 2" xfId="28760" xr:uid="{21112410-59EC-49F6-B7CD-BEB7A964F60A}"/>
    <cellStyle name="Comma [0] 21 2 3" xfId="18466" xr:uid="{40173563-D705-4BCF-A73A-DEE8720F1321}"/>
    <cellStyle name="Comma [0] 21 3" xfId="9450" xr:uid="{1DF127C9-8D80-481C-9A10-09E27C46EF64}"/>
    <cellStyle name="Comma [0] 21 3 2" xfId="31720" xr:uid="{61AC66F4-068A-4C1C-879D-9D1C2BDDB3F0}"/>
    <cellStyle name="Comma [0] 21 3 3" xfId="21444" xr:uid="{D59DC7C4-DF05-4C85-BDAC-427AE3FBA37A}"/>
    <cellStyle name="Comma [0] 21 4" xfId="25796" xr:uid="{24D8E7BB-2A47-45BF-9494-9ABD133C04B3}"/>
    <cellStyle name="Comma [0] 21 5" xfId="15496" xr:uid="{58C9B025-4932-4CCB-AE28-7E1288F5CC00}"/>
    <cellStyle name="Comma [0] 22" xfId="2960" xr:uid="{0EBE5331-FD07-4739-9952-D76EC9CA95CC}"/>
    <cellStyle name="Comma [0] 22 2" xfId="6252" xr:uid="{9663C206-4531-4C37-9E62-2B2014F92B8F}"/>
    <cellStyle name="Comma [0] 22 2 2" xfId="28753" xr:uid="{21F4F2AF-E65A-41E5-9224-2EF33E989CFB}"/>
    <cellStyle name="Comma [0] 22 2 3" xfId="18459" xr:uid="{17646778-2F5D-48A3-B2F4-41180F472E67}"/>
    <cellStyle name="Comma [0] 22 3" xfId="9443" xr:uid="{D96606B7-D0A5-489A-BDEF-73B00F9E2509}"/>
    <cellStyle name="Comma [0] 22 3 2" xfId="31713" xr:uid="{34305863-2EC1-4AFF-9B10-F954BDCB6E76}"/>
    <cellStyle name="Comma [0] 22 3 3" xfId="21437" xr:uid="{3F8FAF71-37CB-4D75-9D76-8D5EA45F57C7}"/>
    <cellStyle name="Comma [0] 22 4" xfId="25789" xr:uid="{9AA67E5D-A06D-4B7D-82D6-9F4342D00172}"/>
    <cellStyle name="Comma [0] 22 5" xfId="15489" xr:uid="{FC05EDFD-08AB-489A-9463-ABCD1B182D18}"/>
    <cellStyle name="Comma [0] 23" xfId="2870" xr:uid="{7E5E7075-5B94-4816-8212-1A12C37187AD}"/>
    <cellStyle name="Comma [0] 23 2" xfId="6162" xr:uid="{B9CD411E-70A1-4BE7-BD78-A03D9DCCCCED}"/>
    <cellStyle name="Comma [0] 23 2 2" xfId="28663" xr:uid="{52643C16-F281-432D-A027-30E331FD5A7F}"/>
    <cellStyle name="Comma [0] 23 2 3" xfId="18369" xr:uid="{50EE3156-C28B-4B2C-A8FA-0D536687FC98}"/>
    <cellStyle name="Comma [0] 23 3" xfId="9353" xr:uid="{4EC27F75-360F-4508-84AC-92B8BF990279}"/>
    <cellStyle name="Comma [0] 23 3 2" xfId="31623" xr:uid="{BFEAD807-F7D9-4576-A7B6-668C9F670099}"/>
    <cellStyle name="Comma [0] 23 3 3" xfId="21347" xr:uid="{3BEB17A7-7BAF-411D-8EC1-CDC9F71AE762}"/>
    <cellStyle name="Comma [0] 23 4" xfId="25699" xr:uid="{96007F71-9B41-4E19-B681-1A4E8A216ED4}"/>
    <cellStyle name="Comma [0] 23 5" xfId="15399" xr:uid="{5ACE65BB-469B-456E-8905-6B177E3F2E61}"/>
    <cellStyle name="Comma [0] 24" xfId="2790" xr:uid="{E5942EE5-0C55-4FAF-8D00-4C2435A7FC91}"/>
    <cellStyle name="Comma [0] 24 2" xfId="6074" xr:uid="{D7390D8D-8166-4BEF-9EA0-2EC4A503895F}"/>
    <cellStyle name="Comma [0] 24 2 2" xfId="28575" xr:uid="{4D02A95B-14D6-46AA-9ABF-5E68A7349772}"/>
    <cellStyle name="Comma [0] 24 2 3" xfId="18281" xr:uid="{794CF058-10BC-43CD-AF7D-42BD8DCD5349}"/>
    <cellStyle name="Comma [0] 24 3" xfId="9265" xr:uid="{61F3DE54-1F58-46E9-BDB2-047DED0971F3}"/>
    <cellStyle name="Comma [0] 24 3 2" xfId="31535" xr:uid="{3500E3DA-330B-4042-87A7-291DF12DC25C}"/>
    <cellStyle name="Comma [0] 24 3 3" xfId="21259" xr:uid="{10847785-52F8-4C97-B01C-8200569E2AC3}"/>
    <cellStyle name="Comma [0] 24 4" xfId="25611" xr:uid="{E0491793-C5BC-4903-84DE-A2362C8FE96F}"/>
    <cellStyle name="Comma [0] 24 5" xfId="15311" xr:uid="{6481005B-E0F2-49BE-8A63-B5C4996DAF6F}"/>
    <cellStyle name="Comma [0] 25" xfId="2784" xr:uid="{ADAE0F65-C85E-4FBC-9901-AB6BDFF13AA5}"/>
    <cellStyle name="Comma [0] 25 2" xfId="6069" xr:uid="{673F8BD9-16B7-4290-83D8-80D80377E851}"/>
    <cellStyle name="Comma [0] 25 2 2" xfId="28570" xr:uid="{1450973D-0429-40D2-B7F5-1E9587D47BD2}"/>
    <cellStyle name="Comma [0] 25 2 3" xfId="18276" xr:uid="{B6C2B31D-90D4-4BD4-AB65-FE91434548D5}"/>
    <cellStyle name="Comma [0] 25 3" xfId="9260" xr:uid="{32C748AC-DC34-48C0-86BB-866499BA670B}"/>
    <cellStyle name="Comma [0] 25 3 2" xfId="31530" xr:uid="{CB4EDB2E-A37E-4DF1-BF67-A1B412494E3A}"/>
    <cellStyle name="Comma [0] 25 3 3" xfId="21254" xr:uid="{5A99DEA9-04AE-45B1-9928-F3CD1D763E42}"/>
    <cellStyle name="Comma [0] 25 4" xfId="25606" xr:uid="{7FD2EA97-FA82-4C6F-8F3A-4F273E8152DB}"/>
    <cellStyle name="Comma [0] 25 5" xfId="15306" xr:uid="{93A19446-FA47-46B3-9D76-69B25D410C05}"/>
    <cellStyle name="Comma [0] 26" xfId="2779" xr:uid="{D6DC035E-F882-4213-A0BB-3862492117F1}"/>
    <cellStyle name="Comma [0] 26 2" xfId="6064" xr:uid="{C22E93AB-6836-4E11-A4C9-90D516E08D27}"/>
    <cellStyle name="Comma [0] 26 2 2" xfId="28565" xr:uid="{D7168DF0-0530-413E-B418-1E6248A9A691}"/>
    <cellStyle name="Comma [0] 26 2 3" xfId="18271" xr:uid="{81ADB7A5-39CC-42F5-995D-4C532AD3D70F}"/>
    <cellStyle name="Comma [0] 26 3" xfId="9255" xr:uid="{067DBA57-B817-4805-BBC6-A6423B8EE938}"/>
    <cellStyle name="Comma [0] 26 3 2" xfId="31525" xr:uid="{0D963637-CF24-4207-8B2D-E0FA31786BF4}"/>
    <cellStyle name="Comma [0] 26 3 3" xfId="21249" xr:uid="{C072622C-1E9F-4DB5-B326-29124074E31D}"/>
    <cellStyle name="Comma [0] 26 4" xfId="25601" xr:uid="{6BBE92BF-BA04-4A72-AAE8-FF59859F875D}"/>
    <cellStyle name="Comma [0] 26 5" xfId="15301" xr:uid="{34377EB9-274B-4A6A-865B-97A7B60AA986}"/>
    <cellStyle name="Comma [0] 27" xfId="2774" xr:uid="{5DD49BB8-A836-4144-B2CB-8C6A1F784970}"/>
    <cellStyle name="Comma [0] 27 2" xfId="6059" xr:uid="{202AA5BD-1244-4FF5-88B1-A83FCD15420F}"/>
    <cellStyle name="Comma [0] 27 2 2" xfId="28560" xr:uid="{FACEE4B3-43C9-467C-BE1E-7BE7613778BA}"/>
    <cellStyle name="Comma [0] 27 2 3" xfId="18266" xr:uid="{79E3966D-5F4D-4E7D-B6EF-4A2CB1E538C5}"/>
    <cellStyle name="Comma [0] 27 3" xfId="9250" xr:uid="{782ACA35-8B6D-4C3C-A163-0B28FF6CF48A}"/>
    <cellStyle name="Comma [0] 27 3 2" xfId="31520" xr:uid="{D168242A-9B70-4DA7-BEC6-EBF2B2885839}"/>
    <cellStyle name="Comma [0] 27 3 3" xfId="21244" xr:uid="{515BE3EB-880F-4730-B478-E71C90BEA856}"/>
    <cellStyle name="Comma [0] 27 4" xfId="25596" xr:uid="{41D1C7B2-A407-4091-97CB-54DEE0891E65}"/>
    <cellStyle name="Comma [0] 27 5" xfId="15296" xr:uid="{3F7607A8-293A-4C2B-8811-73444EB97452}"/>
    <cellStyle name="Comma [0] 28" xfId="2769" xr:uid="{8A18C4D6-83A8-42BD-9780-9E7B6FE8E79D}"/>
    <cellStyle name="Comma [0] 28 2" xfId="6054" xr:uid="{6E3149D9-F0B4-44D7-A24B-1F08A7CDE4D7}"/>
    <cellStyle name="Comma [0] 28 2 2" xfId="28555" xr:uid="{0E018A2F-2EC4-4634-86A6-7085DDDDB81C}"/>
    <cellStyle name="Comma [0] 28 2 3" xfId="18261" xr:uid="{8D97BA60-5C78-4389-B44E-BBB68AD87599}"/>
    <cellStyle name="Comma [0] 28 3" xfId="9245" xr:uid="{A2826F66-F262-42E9-B883-819071060F1B}"/>
    <cellStyle name="Comma [0] 28 3 2" xfId="31515" xr:uid="{40CFC9CA-E185-4729-8FD9-9AF9CD21A827}"/>
    <cellStyle name="Comma [0] 28 3 3" xfId="21239" xr:uid="{11680FEF-D491-40C9-B683-BC44C9443A78}"/>
    <cellStyle name="Comma [0] 28 4" xfId="25591" xr:uid="{7BE6FBE5-7A2E-4013-A0E6-61415772B3BF}"/>
    <cellStyle name="Comma [0] 28 5" xfId="15291" xr:uid="{1DA65F9B-2867-4079-AE33-9979CD01A373}"/>
    <cellStyle name="Comma [0] 29" xfId="2764" xr:uid="{1E05196F-F435-444D-BC7B-47BB0AF04F88}"/>
    <cellStyle name="Comma [0] 29 2" xfId="6049" xr:uid="{435AAE06-9DDB-4EF1-8291-15C09CCDD7E6}"/>
    <cellStyle name="Comma [0] 29 2 2" xfId="28550" xr:uid="{1371B6A9-8C58-43A2-9C93-5E976776DE89}"/>
    <cellStyle name="Comma [0] 29 2 3" xfId="18256" xr:uid="{63DC0818-AD70-44A3-8718-DA1619B30A59}"/>
    <cellStyle name="Comma [0] 29 3" xfId="9240" xr:uid="{F4A44CAB-5912-4CE7-93A7-7756723E385A}"/>
    <cellStyle name="Comma [0] 29 3 2" xfId="31510" xr:uid="{6D1FFD56-BB72-469C-92F6-8A3F8424D2D2}"/>
    <cellStyle name="Comma [0] 29 3 3" xfId="21234" xr:uid="{B3447250-16B3-4363-936F-E59F5AD4AD9D}"/>
    <cellStyle name="Comma [0] 29 4" xfId="25586" xr:uid="{ACDBEC4D-3F31-41F7-951F-3EB9A20DDF66}"/>
    <cellStyle name="Comma [0] 29 5" xfId="15286" xr:uid="{52A399C8-D235-4363-8294-BE1FF7D96AFD}"/>
    <cellStyle name="Comma [0] 3" xfId="119" xr:uid="{4A68F2C6-7CB7-4400-98D9-64BA4F39E0D4}"/>
    <cellStyle name="Comma [0] 3 10" xfId="4072" xr:uid="{8FDEF83B-6323-4831-B98D-BD25E4F3F505}"/>
    <cellStyle name="Comma [0] 3 10 2" xfId="7247" xr:uid="{10EB9FF1-BE82-4FD7-BDBC-23F9994A8FA0}"/>
    <cellStyle name="Comma [0] 3 10 2 2" xfId="29718" xr:uid="{0DDB8537-498D-4DE7-9820-597A47BFA8C1}"/>
    <cellStyle name="Comma [0] 3 10 2 3" xfId="19428" xr:uid="{519D260E-FBCF-442C-8279-C7A5AEC779A6}"/>
    <cellStyle name="Comma [0] 3 10 3" xfId="10412" xr:uid="{321C42F9-BD66-4EE5-91D5-AB93BD4CE757}"/>
    <cellStyle name="Comma [0] 3 10 3 3" xfId="22407" xr:uid="{F36BFE33-663A-4512-BED8-19AE4A4EB36D}"/>
    <cellStyle name="Comma [0] 3 10 4" xfId="26758" xr:uid="{6C2E0130-77C0-4C81-9980-E5E0DA08A38C}"/>
    <cellStyle name="Comma [0] 3 10 5" xfId="16459" xr:uid="{D3A5B8A3-017D-4AB8-BB97-6F58A183D108}"/>
    <cellStyle name="Comma [0] 3 11" xfId="3194" xr:uid="{EC587A3A-C018-49A7-8175-4D28AC152A4E}"/>
    <cellStyle name="Comma [0] 3 11 2" xfId="6549" xr:uid="{8F2DBEF9-2E39-48C5-9DFF-4C9CB7804B69}"/>
    <cellStyle name="Comma [0] 3 11 2 2" xfId="29049" xr:uid="{F09EEA1E-D923-4C8F-BFC7-836CE60D40DE}"/>
    <cellStyle name="Comma [0] 3 11 2 3" xfId="18756" xr:uid="{4265C168-1546-4507-A0DD-9982C6A1DDD6}"/>
    <cellStyle name="Comma [0] 3 11 3" xfId="9740" xr:uid="{73C9C7E8-EF77-4F41-9E34-A7C46D3A2FD3}"/>
    <cellStyle name="Comma [0] 3 11 3 2" xfId="32010" xr:uid="{1FE86933-52E7-4821-8579-FC737C9F9FCB}"/>
    <cellStyle name="Comma [0] 3 11 3 3" xfId="21734" xr:uid="{3CA0BD8C-B93E-41F6-85BC-203F677E8128}"/>
    <cellStyle name="Comma [0] 3 11 4" xfId="26086" xr:uid="{A35FDB16-A147-43D6-987D-C0869D84353A}"/>
    <cellStyle name="Comma [0] 3 11 5" xfId="15786" xr:uid="{1C677DE3-02FD-4AC5-84B9-6AB2ECACF4A6}"/>
    <cellStyle name="Comma [0] 3 12" xfId="3009" xr:uid="{65AAD0A1-9C33-45A9-A85D-59D00BD4096A}"/>
    <cellStyle name="Comma [0] 3 12 2" xfId="6298" xr:uid="{1844B9DF-850B-401E-90C1-84EA4D7D8545}"/>
    <cellStyle name="Comma [0] 3 12 2 2" xfId="28799" xr:uid="{7F52A836-91FC-455D-82D3-7245A3D65CF0}"/>
    <cellStyle name="Comma [0] 3 12 2 3" xfId="18505" xr:uid="{ABD83075-831C-4528-8188-A7C576A594B9}"/>
    <cellStyle name="Comma [0] 3 12 3" xfId="9489" xr:uid="{4A86C847-0A2D-4139-A70C-349CAB7DDEAA}"/>
    <cellStyle name="Comma [0] 3 12 3 2" xfId="31759" xr:uid="{0F0D022B-3C71-45D0-9890-1C7FF7438E31}"/>
    <cellStyle name="Comma [0] 3 12 3 3" xfId="21483" xr:uid="{67515D5F-3487-46E2-AF7E-B881BFE04F27}"/>
    <cellStyle name="Comma [0] 3 12 4" xfId="25835" xr:uid="{41806512-8AD8-47D6-8481-41CD44D013DF}"/>
    <cellStyle name="Comma [0] 3 12 5" xfId="15535" xr:uid="{294FC42F-E207-4804-A99D-9E29530871E4}"/>
    <cellStyle name="Comma [0] 3 13" xfId="2895" xr:uid="{BCD32574-CE4F-4A64-80E6-87EF3D91769D}"/>
    <cellStyle name="Comma [0] 3 13 2" xfId="6187" xr:uid="{78A24CFA-8A50-4D41-BDB6-2677EFF36976}"/>
    <cellStyle name="Comma [0] 3 13 2 2" xfId="28688" xr:uid="{D8BE6DF9-9237-4482-823B-FEA43744E21C}"/>
    <cellStyle name="Comma [0] 3 13 2 3" xfId="18394" xr:uid="{1720D090-DA2F-4FBE-B8A5-4989383F67C5}"/>
    <cellStyle name="Comma [0] 3 13 3" xfId="9378" xr:uid="{EB45D6E3-D9D9-42E2-89BB-3F2DC85F2C84}"/>
    <cellStyle name="Comma [0] 3 13 3 2" xfId="31648" xr:uid="{F8DB1B59-A8C1-46FF-AE04-3C25548318B8}"/>
    <cellStyle name="Comma [0] 3 13 3 3" xfId="21372" xr:uid="{3DC45325-917B-4334-92D6-2D170574023B}"/>
    <cellStyle name="Comma [0] 3 13 4" xfId="25724" xr:uid="{A87333C1-15D2-4440-BC94-8DA7A0900B86}"/>
    <cellStyle name="Comma [0] 3 13 5" xfId="15424" xr:uid="{E23B6C9A-8E13-4852-9704-B62EAFC8D22D}"/>
    <cellStyle name="Comma [0] 3 14" xfId="2814" xr:uid="{346EA03D-1AAA-478B-8A98-5CD620B82F97}"/>
    <cellStyle name="Comma [0] 3 14 2" xfId="6100" xr:uid="{BC8E1F45-5B88-49C3-BB7C-E0850AE981A5}"/>
    <cellStyle name="Comma [0] 3 14 2 2" xfId="28601" xr:uid="{F83B4BAD-1DC5-4C23-AF4F-2AC38308CC02}"/>
    <cellStyle name="Comma [0] 3 14 2 3" xfId="18307" xr:uid="{D81B2497-1A13-4565-AC69-9F60640DA65F}"/>
    <cellStyle name="Comma [0] 3 14 3" xfId="9291" xr:uid="{FCCD170B-B241-4C6A-90AE-A8B1BA1502A4}"/>
    <cellStyle name="Comma [0] 3 14 3 2" xfId="31561" xr:uid="{9D809001-B0CF-4A3B-BDA5-B3670039D9C1}"/>
    <cellStyle name="Comma [0] 3 14 3 3" xfId="21285" xr:uid="{6369597D-E259-42D0-9A14-767DB3523EA0}"/>
    <cellStyle name="Comma [0] 3 14 4" xfId="25637" xr:uid="{1FBC6A5F-58E0-4E6A-A545-AD7734B67194}"/>
    <cellStyle name="Comma [0] 3 14 5" xfId="15337" xr:uid="{5CA962AD-C9A1-43FF-A3C9-1305FDEB738E}"/>
    <cellStyle name="Comma [0] 3 15" xfId="2716" xr:uid="{E71B2789-342F-4D95-BBA1-5AD0683CC4D9}"/>
    <cellStyle name="Comma [0] 3 15 2" xfId="6001" xr:uid="{28903537-4304-494A-8FC6-9F2E0D3733AD}"/>
    <cellStyle name="Comma [0] 3 15 2 2" xfId="28502" xr:uid="{1BEFD0FF-4F78-4E64-8D6E-46420DB84E3E}"/>
    <cellStyle name="Comma [0] 3 15 2 3" xfId="18208" xr:uid="{49D96667-49C1-4529-BB74-4A2554A05841}"/>
    <cellStyle name="Comma [0] 3 15 3" xfId="9192" xr:uid="{5F776DA2-0D05-4EF0-BDAF-F6EB1C5176A1}"/>
    <cellStyle name="Comma [0] 3 15 3 2" xfId="31462" xr:uid="{7CC08B5E-53D6-47F6-9449-C39C8703C324}"/>
    <cellStyle name="Comma [0] 3 15 3 3" xfId="21186" xr:uid="{B29B2885-E340-4E4E-B009-0959D05A54DF}"/>
    <cellStyle name="Comma [0] 3 15 4" xfId="25538" xr:uid="{592F6ADB-274F-4222-880F-E2FC68B66E1F}"/>
    <cellStyle name="Comma [0] 3 15 5" xfId="15238" xr:uid="{5C684B00-B161-41BD-A84B-00E48F2FDD5C}"/>
    <cellStyle name="Comma [0] 3 16" xfId="2584" xr:uid="{0A2D464E-BC01-4484-B9AC-022231792BF5}"/>
    <cellStyle name="Comma [0] 3 16 2" xfId="5898" xr:uid="{5319421B-2455-43C9-B7C6-DF7E647CA0E9}"/>
    <cellStyle name="Comma [0] 3 16 2 2" xfId="28406" xr:uid="{54C907E7-1D24-4B9B-B73B-E58B7F3A118F}"/>
    <cellStyle name="Comma [0] 3 16 2 3" xfId="18112" xr:uid="{5B81C113-7E6E-4C8F-9ED5-EF73E25B6C15}"/>
    <cellStyle name="Comma [0] 3 16 3" xfId="9096" xr:uid="{58929372-53BF-4BA5-80B0-4B08150FA5DB}"/>
    <cellStyle name="Comma [0] 3 16 3 2" xfId="31366" xr:uid="{029B811C-3683-4B82-8601-E86EC7FF8C35}"/>
    <cellStyle name="Comma [0] 3 16 3 3" xfId="21090" xr:uid="{DD33E54B-37F7-4A28-9AA1-FF3214142B89}"/>
    <cellStyle name="Comma [0] 3 16 4" xfId="25442" xr:uid="{C314442F-EE1D-4EDF-88C7-AB92E4C29FA4}"/>
    <cellStyle name="Comma [0] 3 16 5" xfId="15142" xr:uid="{C16BF0E3-64D0-4DD6-B5D4-61DA652987C2}"/>
    <cellStyle name="Comma [0] 3 17" xfId="2567" xr:uid="{70C1F2FD-4820-4898-B662-F3401D70E9AA}"/>
    <cellStyle name="Comma [0] 3 17 2" xfId="5881" xr:uid="{9B6679F2-315E-4F9B-A857-A70D83E9FE2A}"/>
    <cellStyle name="Comma [0] 3 17 2 2" xfId="28389" xr:uid="{04EC3BA6-2B33-455A-B4E6-B9E2949C618E}"/>
    <cellStyle name="Comma [0] 3 17 2 3" xfId="18095" xr:uid="{1CF33F70-3F6A-4AE0-9FE7-F7F7FC6E1B60}"/>
    <cellStyle name="Comma [0] 3 17 3" xfId="9079" xr:uid="{B9F184B3-B35A-4D26-983C-86977E82C66D}"/>
    <cellStyle name="Comma [0] 3 17 3 2" xfId="31349" xr:uid="{1F51ADB2-EF9E-40B2-9760-98C7742544D8}"/>
    <cellStyle name="Comma [0] 3 17 3 3" xfId="21073" xr:uid="{A7A37BE5-A06F-43D7-8752-A1B8A55EC9F4}"/>
    <cellStyle name="Comma [0] 3 17 4" xfId="25425" xr:uid="{FDD32C43-A0FE-4280-A886-B50DB8C2897D}"/>
    <cellStyle name="Comma [0] 3 17 5" xfId="15125" xr:uid="{CF52BD80-F580-4907-8DBD-97080FF4F356}"/>
    <cellStyle name="Comma [0] 3 18" xfId="2544" xr:uid="{1319DEA1-97F6-4DD4-B56E-D6D419E22328}"/>
    <cellStyle name="Comma [0] 3 18 2" xfId="5858" xr:uid="{A264F74A-DB48-4A36-B9FE-BC3B6232BC89}"/>
    <cellStyle name="Comma [0] 3 18 2 2" xfId="28366" xr:uid="{F4A76FD4-7733-425C-99E4-7AB45F69FC5E}"/>
    <cellStyle name="Comma [0] 3 18 2 3" xfId="18072" xr:uid="{1A07EA34-45D6-4E68-94C7-195C87728AA0}"/>
    <cellStyle name="Comma [0] 3 18 3" xfId="9056" xr:uid="{AD5764B3-67AB-46BD-801F-C224C03C1CE5}"/>
    <cellStyle name="Comma [0] 3 18 3 2" xfId="31326" xr:uid="{5686580B-C230-4A49-91A9-377CC2953D09}"/>
    <cellStyle name="Comma [0] 3 18 3 3" xfId="21050" xr:uid="{FF6A67D2-7F56-409C-8130-A74D675110F0}"/>
    <cellStyle name="Comma [0] 3 18 4" xfId="25402" xr:uid="{0B8B30EB-E607-4C25-98FB-D81BA863C772}"/>
    <cellStyle name="Comma [0] 3 18 5" xfId="15102" xr:uid="{A794E3EB-651C-4A15-868D-F018A4AB744A}"/>
    <cellStyle name="Comma [0] 3 19" xfId="2517" xr:uid="{960592FF-52C8-4592-BD57-1D19DF326653}"/>
    <cellStyle name="Comma [0] 3 19 2" xfId="5831" xr:uid="{6E46366E-D3C8-4C30-ACF3-9E49BDA9B874}"/>
    <cellStyle name="Comma [0] 3 19 2 2" xfId="28339" xr:uid="{7EEF4F7A-DA97-4838-9C90-DA9F9527C953}"/>
    <cellStyle name="Comma [0] 3 19 2 3" xfId="18045" xr:uid="{6B38E199-C3D5-4CB3-AD74-E87348BE3D42}"/>
    <cellStyle name="Comma [0] 3 19 3" xfId="9029" xr:uid="{913D0F23-905A-43BC-AAEB-D24FA12ADEBE}"/>
    <cellStyle name="Comma [0] 3 19 3 2" xfId="31299" xr:uid="{C49A09C3-6B79-4656-A5FA-5D0572CDDB60}"/>
    <cellStyle name="Comma [0] 3 19 3 3" xfId="21023" xr:uid="{0DC325F9-58F7-4189-8641-59438789865E}"/>
    <cellStyle name="Comma [0] 3 19 4" xfId="25375" xr:uid="{D4022F12-B10D-4A04-8EEF-6537A734CA78}"/>
    <cellStyle name="Comma [0] 3 19 5" xfId="15075" xr:uid="{CBA974DD-2EB8-4E88-AA85-646059D9F8AA}"/>
    <cellStyle name="Comma [0] 3 2" xfId="310" xr:uid="{D36F8158-0C85-43EB-8F13-581EEA279959}"/>
    <cellStyle name="Comma [0] 3 2 10" xfId="6462" xr:uid="{04B4B10B-32A0-43FA-B54E-C8D954B6B85F}"/>
    <cellStyle name="Comma [0] 3 2 10 2" xfId="28963" xr:uid="{8F2D8206-DC5B-4545-B65C-01F94C81BB07}"/>
    <cellStyle name="Comma [0] 3 2 10 3" xfId="18669" xr:uid="{B1483CDF-62C5-4CFA-BE08-40F5FCCE7872}"/>
    <cellStyle name="Comma [0] 3 2 11" xfId="9653" xr:uid="{FB476C40-1494-4E1A-9ED6-C6A093A7BF17}"/>
    <cellStyle name="Comma [0] 3 2 11 2" xfId="31923" xr:uid="{F1332DF4-15C8-43B5-8976-9CB596CF8E70}"/>
    <cellStyle name="Comma [0] 3 2 11 3" xfId="21647" xr:uid="{E53DA6D4-3FDE-4ADA-8332-36DF52CD6E01}"/>
    <cellStyle name="Comma [0] 3 2 12" xfId="12773" xr:uid="{8D39D897-6F3D-4CD4-8AD0-2FA0EFF0ECC4}"/>
    <cellStyle name="Comma [0] 3 2 12 3" xfId="23643" xr:uid="{D23B9193-3F1F-4B60-8D96-ACA6CA03CFD8}"/>
    <cellStyle name="Comma [0] 3 2 13" xfId="14316" xr:uid="{63234E93-D389-4098-A42B-E60BF59DFDDD}"/>
    <cellStyle name="Comma [0] 3 2 13 2" xfId="25999" xr:uid="{0D864DD6-9934-412E-A313-1C7A64432AE6}"/>
    <cellStyle name="Comma [0] 3 2 14" xfId="15699" xr:uid="{EE3B1339-5C8C-43E6-B505-21FB8BDE47FC}"/>
    <cellStyle name="Comma [0] 3 2 15" xfId="33025" xr:uid="{16CDD1C4-7A0F-401E-A75A-A7C48C61CC41}"/>
    <cellStyle name="Comma [0] 3 2 16" xfId="1261" xr:uid="{43708D6F-72CB-4B71-B9D2-99E498EC87FE}"/>
    <cellStyle name="Comma [0] 3 2 2" xfId="493" xr:uid="{9DC7306F-56C1-4868-A434-F41F2A2EA0E3}"/>
    <cellStyle name="Comma [0] 3 2 2 2" xfId="536" xr:uid="{10AFEC0B-AA6A-465A-9F94-9DE24B9922C9}"/>
    <cellStyle name="Comma [0] 3 2 2 2 2" xfId="1079" xr:uid="{770E7557-11FA-4838-A958-0E4A295B406B}"/>
    <cellStyle name="Comma [0] 3 2 2 2 2 2" xfId="30722" xr:uid="{8B8D0813-7D16-4349-877B-45A598364B42}"/>
    <cellStyle name="Comma [0] 3 2 2 2 2 3" xfId="20436" xr:uid="{056BC3EE-0FF8-4C75-ABB4-CDEB945D1FAF}"/>
    <cellStyle name="Comma [0] 3 2 2 2 2 5" xfId="8312" xr:uid="{E060B777-6B9B-4B9A-8DA8-A4F158586B3C}"/>
    <cellStyle name="Comma [0] 3 2 2 2 3" xfId="11416" xr:uid="{F9824306-B13F-49CE-8909-5D80D0E9AA70}"/>
    <cellStyle name="Comma [0] 3 2 2 2 3 3" xfId="23416" xr:uid="{1785EB93-AA68-41DD-BDC2-120F8B92FFA3}"/>
    <cellStyle name="Comma [0] 3 2 2 2 4" xfId="13586" xr:uid="{B60464D7-342F-4C0E-8EDB-134B371E4A1B}"/>
    <cellStyle name="Comma [0] 3 2 2 2 4 3" xfId="24223" xr:uid="{D0ADEBBA-C18B-424D-94F5-7A3DE0B22FEC}"/>
    <cellStyle name="Comma [0] 3 2 2 2 5" xfId="14461" xr:uid="{A0A24AAD-39B5-491F-80D9-D0EADAA11A11}"/>
    <cellStyle name="Comma [0] 3 2 2 2 5 2" xfId="27762" xr:uid="{7CEB3605-B3B7-48C1-AC92-CB7ABAED6980}"/>
    <cellStyle name="Comma [0] 3 2 2 2 6" xfId="17468" xr:uid="{F40F87D2-8002-4852-A801-9274B8137BC9}"/>
    <cellStyle name="Comma [0] 3 2 2 2 9" xfId="1406" xr:uid="{4463D4DF-9CA0-49B9-87D8-D0D18A2BEABA}"/>
    <cellStyle name="Comma [0] 3 2 2 3" xfId="1023" xr:uid="{1DA65766-D7B2-4CD7-8306-FCF87293E3AA}"/>
    <cellStyle name="Comma [0] 3 2 2 3 2" xfId="14176" xr:uid="{D13AB1E7-89E6-43C0-AF3B-A8A69281845A}"/>
    <cellStyle name="Comma [0] 3 2 2 3 2 3" xfId="24812" xr:uid="{DB5E3CBE-4420-4B04-BB25-DA74B343D2F4}"/>
    <cellStyle name="Comma [0] 3 2 2 3 3" xfId="29632" xr:uid="{01BBF9A9-3EB9-469B-B575-DF2A923A3C95}"/>
    <cellStyle name="Comma [0] 3 2 2 3 4" xfId="19341" xr:uid="{9B6AC997-48F8-4D46-8938-39339BC64138}"/>
    <cellStyle name="Comma [0] 3 2 2 3 6" xfId="7160" xr:uid="{844EC5DF-9AB4-4380-B61F-25C812FE39F6}"/>
    <cellStyle name="Comma [0] 3 2 2 4" xfId="10325" xr:uid="{A7ACEA7B-CF48-4012-8A1B-086A1A079D16}"/>
    <cellStyle name="Comma [0] 3 2 2 4 2" xfId="32594" xr:uid="{8F030AB5-AC34-48D1-9009-03BF2D2013E3}"/>
    <cellStyle name="Comma [0] 3 2 2 4 3" xfId="22320" xr:uid="{CD2B0079-FED0-43C9-B393-B49229E2B05D}"/>
    <cellStyle name="Comma [0] 3 2 2 5" xfId="12982" xr:uid="{3C31A152-67DD-4AEC-808F-C4E9DCCB68C7}"/>
    <cellStyle name="Comma [0] 3 2 2 5 3" xfId="23806" xr:uid="{CE966244-5CCA-4829-B82B-F1B402E4D816}"/>
    <cellStyle name="Comma [0] 3 2 2 6" xfId="14405" xr:uid="{70DF31C4-4504-44E9-B58A-5F9A7B09A500}"/>
    <cellStyle name="Comma [0] 3 2 2 6 2" xfId="26671" xr:uid="{6885F6CC-1386-4439-A306-F5CAC375F907}"/>
    <cellStyle name="Comma [0] 3 2 2 7" xfId="16372" xr:uid="{0BC063D3-AF26-4953-A52F-8A40691C715E}"/>
    <cellStyle name="Comma [0] 3 2 2 8" xfId="32807" xr:uid="{A21E0072-6629-45D6-9949-BE24AD5B9905}"/>
    <cellStyle name="Comma [0] 3 2 2 9" xfId="1350" xr:uid="{2065FEEF-4B73-4578-BC61-F610E1BCBF51}"/>
    <cellStyle name="Comma [0] 3 2 3" xfId="424" xr:uid="{43DBEDA9-8052-4506-AD20-D7168EEF4243}"/>
    <cellStyle name="Comma [0] 3 2 3 10" xfId="3831" xr:uid="{BB95E771-FE9D-4023-8D01-BCA9E918B77E}"/>
    <cellStyle name="Comma [0] 3 2 3 2" xfId="935" xr:uid="{1A9CBC12-9FBC-43DC-8158-AFE0B796A0DA}"/>
    <cellStyle name="Comma [0] 3 2 3 2 2" xfId="8246" xr:uid="{9D7F94AC-2FD6-4208-8668-0FEA137C853D}"/>
    <cellStyle name="Comma [0] 3 2 3 2 2 2" xfId="30657" xr:uid="{BCA0C1C0-BDF7-4FFA-A485-29DADDE37C88}"/>
    <cellStyle name="Comma [0] 3 2 3 2 2 3" xfId="20369" xr:uid="{9BA65A26-EE2B-4EDC-8160-0E55CBB0370F}"/>
    <cellStyle name="Comma [0] 3 2 3 2 3" xfId="11350" xr:uid="{1BF79C4D-AD06-4E02-8A8B-6723F2D1FF62}"/>
    <cellStyle name="Comma [0] 3 2 3 2 3 3" xfId="23349" xr:uid="{3B53A51A-7F57-437A-8E1C-A87D1E561E7F}"/>
    <cellStyle name="Comma [0] 3 2 3 2 4" xfId="27695" xr:uid="{7FB468B4-042D-4EE7-9E35-2D2463C81B11}"/>
    <cellStyle name="Comma [0] 3 2 3 2 5" xfId="17401" xr:uid="{96798CD6-BBEB-4AEB-87C8-6736588C6DB2}"/>
    <cellStyle name="Comma [0] 3 2 3 2 7" xfId="5043" xr:uid="{94B727FF-E064-4281-A59C-4836DEB2A6B7}"/>
    <cellStyle name="Comma [0] 3 2 3 3" xfId="7001" xr:uid="{2383E295-F328-44DF-826B-4E80AAE5F517}"/>
    <cellStyle name="Comma [0] 3 2 3 3 2" xfId="29472" xr:uid="{F3DCBF15-F593-499F-A2D0-11093F340523}"/>
    <cellStyle name="Comma [0] 3 2 3 3 3" xfId="19179" xr:uid="{045BF9E1-0D5D-4560-9870-CCCAA8A12D20}"/>
    <cellStyle name="Comma [0] 3 2 3 4" xfId="10163" xr:uid="{F4BC64FB-BBC1-45DB-9899-3B6FB03BC4F0}"/>
    <cellStyle name="Comma [0] 3 2 3 4 2" xfId="32433" xr:uid="{9B201ADB-20EC-4B03-B6C4-1A7460C3A22C}"/>
    <cellStyle name="Comma [0] 3 2 3 4 3" xfId="22158" xr:uid="{3D2B9216-81BF-4C75-8BAA-1D6C7734319F}"/>
    <cellStyle name="Comma [0] 3 2 3 5" xfId="13425" xr:uid="{60250BDE-8909-40C8-9914-B3A5EA81C9F4}"/>
    <cellStyle name="Comma [0] 3 2 3 5 3" xfId="24062" xr:uid="{235E43D9-9F3E-4CCC-975F-F144D4627B0A}"/>
    <cellStyle name="Comma [0] 3 2 3 6" xfId="26509" xr:uid="{97552C6F-0DEC-4204-A087-F85FFA3F9DD1}"/>
    <cellStyle name="Comma [0] 3 2 3 7" xfId="16210" xr:uid="{FDF4D1CA-B859-4597-88B7-FB401391F2E5}"/>
    <cellStyle name="Comma [0] 3 2 4" xfId="786" xr:uid="{DCBB29EA-00B1-4FD1-8E02-4D19A545401C}"/>
    <cellStyle name="Comma [0] 3 2 4 2" xfId="8014" xr:uid="{EE422A7A-7850-4197-BC0A-774A343AA45C}"/>
    <cellStyle name="Comma [0] 3 2 4 2 2" xfId="30445" xr:uid="{8B9D3625-7DBD-4E9D-AD8F-7A1A2E93FB85}"/>
    <cellStyle name="Comma [0] 3 2 4 2 3" xfId="20155" xr:uid="{D6AFBA03-11C6-4D23-9E62-3471D97AABE3}"/>
    <cellStyle name="Comma [0] 3 2 4 3" xfId="11137" xr:uid="{BC8EA1DB-E9A8-459A-B977-26E955A29202}"/>
    <cellStyle name="Comma [0] 3 2 4 3 3" xfId="23135" xr:uid="{56553832-713B-44F0-A2CA-1C070D8297EC}"/>
    <cellStyle name="Comma [0] 3 2 4 4" xfId="13852" xr:uid="{431F7FA5-C4BB-49BC-A5E0-45B6BCB7F6A8}"/>
    <cellStyle name="Comma [0] 3 2 4 4 3" xfId="24492" xr:uid="{E4F9F481-E24D-44B6-B812-CA97926AB691}"/>
    <cellStyle name="Comma [0] 3 2 4 5" xfId="27486" xr:uid="{23911844-1BB9-42C4-B5AA-F14D752328B4}"/>
    <cellStyle name="Comma [0] 3 2 4 6" xfId="17187" xr:uid="{B516820C-FCD4-4865-83EC-169C2BACF972}"/>
    <cellStyle name="Comma [0] 3 2 4 8" xfId="4827" xr:uid="{A1E3BAFD-CD23-4FC5-A8E6-8EE34F1C83D6}"/>
    <cellStyle name="Comma [0] 3 2 5" xfId="4709" xr:uid="{AD723D18-AA17-4E4B-8241-5A71D2342FE6}"/>
    <cellStyle name="Comma [0] 3 2 5 2" xfId="7885" xr:uid="{1857B29B-9098-4913-BAFC-5C302EC7AC79}"/>
    <cellStyle name="Comma [0] 3 2 5 2 2" xfId="30313" xr:uid="{673F1BEC-3227-4CC6-96E4-FE5C45C70D36}"/>
    <cellStyle name="Comma [0] 3 2 5 2 3" xfId="20024" xr:uid="{1CC19330-B341-4BA0-BC6E-68D521CB2851}"/>
    <cellStyle name="Comma [0] 3 2 5 3" xfId="11008" xr:uid="{3D03F9F8-0CC2-4C4D-A020-50F496D8F928}"/>
    <cellStyle name="Comma [0] 3 2 5 3 3" xfId="23003" xr:uid="{7E685901-542D-41C1-8191-A9CB4C97C504}"/>
    <cellStyle name="Comma [0] 3 2 5 4" xfId="13686" xr:uid="{BE72D950-C6C4-4BC7-A475-ECEE2A54D45E}"/>
    <cellStyle name="Comma [0] 3 2 5 4 3" xfId="24324" xr:uid="{B5422AE3-136A-4F93-9CAF-E7B77EA9A304}"/>
    <cellStyle name="Comma [0] 3 2 5 5" xfId="27354" xr:uid="{A16C3C0B-0038-47DE-A503-5B82D0C6C095}"/>
    <cellStyle name="Comma [0] 3 2 5 6" xfId="17055" xr:uid="{B89F5909-46F0-47C9-9F67-E98EC3530F44}"/>
    <cellStyle name="Comma [0] 3 2 6" xfId="4507" xr:uid="{14409B23-195D-4628-BBC4-B6593D104369}"/>
    <cellStyle name="Comma [0] 3 2 6 2" xfId="7683" xr:uid="{5D20BA37-3C87-49FC-A85F-11332A985196}"/>
    <cellStyle name="Comma [0] 3 2 6 2 2" xfId="30112" xr:uid="{8C4D3699-7DE4-4C7E-A9D0-E33AA47D2B0A}"/>
    <cellStyle name="Comma [0] 3 2 6 2 3" xfId="19822" xr:uid="{D3EEAEAC-292C-4112-A9B6-4F2A214A0D89}"/>
    <cellStyle name="Comma [0] 3 2 6 3" xfId="10806" xr:uid="{57D958D4-C0F7-4689-A2AE-4945546126B9}"/>
    <cellStyle name="Comma [0] 3 2 6 3 3" xfId="22801" xr:uid="{6A8A0875-4308-4C92-A000-7F0F9CD8E3E3}"/>
    <cellStyle name="Comma [0] 3 2 6 4" xfId="13999" xr:uid="{B5671DF3-EA91-453A-BDA1-C160CEED2617}"/>
    <cellStyle name="Comma [0] 3 2 6 4 3" xfId="24638" xr:uid="{A97CBC42-94FC-4CD7-B4AF-BF8D0EC22D72}"/>
    <cellStyle name="Comma [0] 3 2 6 5" xfId="27152" xr:uid="{CA31E6BC-0CC4-437B-9040-98D731B75175}"/>
    <cellStyle name="Comma [0] 3 2 6 6" xfId="16853" xr:uid="{01EA4150-A655-47F1-9597-ABBEBD4CFEE2}"/>
    <cellStyle name="Comma [0] 3 2 7" xfId="4309" xr:uid="{F05BED5B-E527-4446-9877-343FE1AF225D}"/>
    <cellStyle name="Comma [0] 3 2 7 2" xfId="7484" xr:uid="{AD8915D7-B78D-4A26-AF05-33CA2770A0BC}"/>
    <cellStyle name="Comma [0] 3 2 7 2 2" xfId="29920" xr:uid="{A99E31C2-A11D-4221-ABA3-59EB693D5F08}"/>
    <cellStyle name="Comma [0] 3 2 7 2 3" xfId="19630" xr:uid="{6B817EF6-A9A6-4EEC-AE83-8339540183BB}"/>
    <cellStyle name="Comma [0] 3 2 7 3" xfId="10614" xr:uid="{970B0E10-F3EE-492D-AA67-07E6B9EF52AB}"/>
    <cellStyle name="Comma [0] 3 2 7 3 3" xfId="22609" xr:uid="{F9F8ACFA-536F-484C-9ACF-DCA73424CB85}"/>
    <cellStyle name="Comma [0] 3 2 7 4" xfId="14115" xr:uid="{125E7491-2276-4503-A632-68E2586EAB28}"/>
    <cellStyle name="Comma [0] 3 2 7 4 3" xfId="24751" xr:uid="{F7216A19-A2A1-43E6-9C80-4D8DBA329895}"/>
    <cellStyle name="Comma [0] 3 2 7 5" xfId="26960" xr:uid="{DD32E31F-F15D-4672-83B8-91893106B896}"/>
    <cellStyle name="Comma [0] 3 2 7 6" xfId="16661" xr:uid="{93DB8E2A-D929-4A6E-B37B-A24410C0AE97}"/>
    <cellStyle name="Comma [0] 3 2 8" xfId="4128" xr:uid="{C174432E-2E24-433F-8ABF-73EF49C50924}"/>
    <cellStyle name="Comma [0] 3 2 8 2" xfId="7303" xr:uid="{B35E1F22-5AF5-4B00-AD08-C17AEEE98564}"/>
    <cellStyle name="Comma [0] 3 2 8 2 2" xfId="29767" xr:uid="{6F52AB36-033C-453C-A8C2-F285838F130F}"/>
    <cellStyle name="Comma [0] 3 2 8 2 3" xfId="19477" xr:uid="{4D5FC9E7-D428-4298-ABB0-BE20E508C82F}"/>
    <cellStyle name="Comma [0] 3 2 8 3" xfId="10461" xr:uid="{B9E15336-4572-4CB9-B01F-228FAE49D4E6}"/>
    <cellStyle name="Comma [0] 3 2 8 3 3" xfId="22456" xr:uid="{A92033C9-82E3-4302-A9C3-E123E92999D0}"/>
    <cellStyle name="Comma [0] 3 2 8 4" xfId="26807" xr:uid="{34A6F855-A054-4FC5-9856-4981C5C7409E}"/>
    <cellStyle name="Comma [0] 3 2 8 5" xfId="16508" xr:uid="{B002C144-64FA-4CF1-9E5F-B89EB4831265}"/>
    <cellStyle name="Comma [0] 3 2 9" xfId="3358" xr:uid="{2DE6C536-4E65-4A74-96E6-780E1258427C}"/>
    <cellStyle name="Comma [0] 3 2 9 2" xfId="6715" xr:uid="{BF04DC72-36A0-4CCA-970A-EB439D274A27}"/>
    <cellStyle name="Comma [0] 3 2 9 2 2" xfId="29215" xr:uid="{F164A2EF-78FA-464A-9F58-36B925DB08E9}"/>
    <cellStyle name="Comma [0] 3 2 9 2 3" xfId="18922" xr:uid="{4867DBA1-92B1-42F8-A1FE-1555A59BC547}"/>
    <cellStyle name="Comma [0] 3 2 9 3" xfId="9906" xr:uid="{71A3BCDF-BDBA-4334-81A3-A0721DB68A81}"/>
    <cellStyle name="Comma [0] 3 2 9 3 2" xfId="32176" xr:uid="{8E0E204E-4D9E-484E-8C8F-4054CECE5BA6}"/>
    <cellStyle name="Comma [0] 3 2 9 3 3" xfId="21900" xr:uid="{CC08A4A8-4315-458B-8CE4-C45E241C7078}"/>
    <cellStyle name="Comma [0] 3 2 9 4" xfId="26251" xr:uid="{9FEC2BAC-4474-42B0-9A62-C9E00541BD33}"/>
    <cellStyle name="Comma [0] 3 2 9 5" xfId="15952" xr:uid="{1BF874BE-C1C1-4E1A-924A-074FFB6A2A15}"/>
    <cellStyle name="Comma [0] 3 20" xfId="2444" xr:uid="{C1C3EF48-389E-466A-844A-A92AF5D38214}"/>
    <cellStyle name="Comma [0] 3 20 2" xfId="5788" xr:uid="{34491DAE-B7B5-4117-9CFB-C3C5BD6025CB}"/>
    <cellStyle name="Comma [0] 3 20 2 2" xfId="28304" xr:uid="{A5DD3F74-A6C2-4A8F-B1E8-D2E4ED292628}"/>
    <cellStyle name="Comma [0] 3 20 2 3" xfId="18010" xr:uid="{850771D8-4948-4651-A96C-B2365B977D06}"/>
    <cellStyle name="Comma [0] 3 20 3" xfId="8994" xr:uid="{EDB83248-4EE9-4BA3-B4E0-4CB18CF1C229}"/>
    <cellStyle name="Comma [0] 3 20 3 2" xfId="31264" xr:uid="{05EA1C74-9FB5-44B7-ADE8-4B49B1483694}"/>
    <cellStyle name="Comma [0] 3 20 3 3" xfId="20988" xr:uid="{6C793F2F-2DF6-498D-9F84-9EE2B0638F08}"/>
    <cellStyle name="Comma [0] 3 20 4" xfId="25340" xr:uid="{DDC30C76-4FA4-421F-86F1-C077D7F23104}"/>
    <cellStyle name="Comma [0] 3 20 5" xfId="15040" xr:uid="{FCAD7F17-F3D2-481B-A2E9-34541A9523B7}"/>
    <cellStyle name="Comma [0] 3 21" xfId="2344" xr:uid="{B24B4A38-8841-4E0E-B1B2-08C960DBEE7F}"/>
    <cellStyle name="Comma [0] 3 21 2" xfId="5691" xr:uid="{26A8FCD1-ADB0-4C4E-80FE-54A3741F3786}"/>
    <cellStyle name="Comma [0] 3 21 2 2" xfId="28207" xr:uid="{1E42D7B9-7DEA-4095-9938-AF6F34D0E4C4}"/>
    <cellStyle name="Comma [0] 3 21 2 3" xfId="17913" xr:uid="{A976433A-C96F-4E6A-BCBF-421CAE648D79}"/>
    <cellStyle name="Comma [0] 3 21 3" xfId="8897" xr:uid="{4D4FD533-D1F9-4E4C-AA44-EE1E491DF10C}"/>
    <cellStyle name="Comma [0] 3 21 3 2" xfId="31167" xr:uid="{9F90D405-C29B-4CAE-B525-887A7F2A6299}"/>
    <cellStyle name="Comma [0] 3 21 3 3" xfId="20891" xr:uid="{33904298-DA07-426F-9151-A14BDADEB995}"/>
    <cellStyle name="Comma [0] 3 21 4" xfId="25243" xr:uid="{FB159913-C948-436B-862C-2F913D105013}"/>
    <cellStyle name="Comma [0] 3 21 5" xfId="14943" xr:uid="{E5A348B1-5901-4820-AE54-B5A0F2E98842}"/>
    <cellStyle name="Comma [0] 3 22" xfId="2325" xr:uid="{05F604B7-4923-4EEF-B788-40C2E52FF6A1}"/>
    <cellStyle name="Comma [0] 3 22 2" xfId="5672" xr:uid="{1ED5F101-6758-470D-A4A3-17F60AAD77D7}"/>
    <cellStyle name="Comma [0] 3 22 2 2" xfId="28188" xr:uid="{0A510472-296E-4039-9DF4-B09E742B08C4}"/>
    <cellStyle name="Comma [0] 3 22 2 3" xfId="17894" xr:uid="{C6776927-E3C7-43F4-99AE-D9E0ED11FE44}"/>
    <cellStyle name="Comma [0] 3 22 3" xfId="8878" xr:uid="{289C716B-0E9D-4E27-B28C-649E9C47754B}"/>
    <cellStyle name="Comma [0] 3 22 3 2" xfId="31148" xr:uid="{C32953A3-8C1F-4F85-BE0A-7EB8413946FB}"/>
    <cellStyle name="Comma [0] 3 22 3 3" xfId="20872" xr:uid="{F201948A-4A97-4BFF-B184-9FE12962902D}"/>
    <cellStyle name="Comma [0] 3 22 4" xfId="25224" xr:uid="{FAF34096-435A-42D7-A4F9-5D91D6C983CF}"/>
    <cellStyle name="Comma [0] 3 22 5" xfId="14924" xr:uid="{BD264354-6BB0-438C-A648-4D9A68A8C3CB}"/>
    <cellStyle name="Comma [0] 3 23" xfId="2292" xr:uid="{DE40E22E-956F-4A77-AAFE-AFC8BC6CB28B}"/>
    <cellStyle name="Comma [0] 3 23 2" xfId="5639" xr:uid="{D207E7AF-D613-4C91-84E1-AF5430D25658}"/>
    <cellStyle name="Comma [0] 3 23 2 2" xfId="28155" xr:uid="{BD9C8630-054A-4215-A697-5C71CEC8702A}"/>
    <cellStyle name="Comma [0] 3 23 2 3" xfId="17861" xr:uid="{CC262F83-90C7-4665-A53F-D5956EE83D67}"/>
    <cellStyle name="Comma [0] 3 23 3" xfId="8845" xr:uid="{D6507AD7-D59E-44D7-9754-FF3D90CE6ECE}"/>
    <cellStyle name="Comma [0] 3 23 3 2" xfId="31115" xr:uid="{7E88EDA4-6944-465A-9986-8B2A34D0CF1C}"/>
    <cellStyle name="Comma [0] 3 23 3 3" xfId="20839" xr:uid="{AB8C95EA-9200-40DF-BE8B-DCE4ED0F4F9B}"/>
    <cellStyle name="Comma [0] 3 23 4" xfId="25191" xr:uid="{2BA2CDD5-4903-40BC-B061-317055618539}"/>
    <cellStyle name="Comma [0] 3 23 5" xfId="14891" xr:uid="{A24E9253-7B8B-4D6C-9DDF-7275ACA967FA}"/>
    <cellStyle name="Comma [0] 3 24" xfId="2271" xr:uid="{187501FB-6C46-48B4-AE0F-A2D7B675CD25}"/>
    <cellStyle name="Comma [0] 3 24 2" xfId="5618" xr:uid="{CB878F83-059B-4B23-9565-CF66B00985FF}"/>
    <cellStyle name="Comma [0] 3 24 2 2" xfId="28134" xr:uid="{A1E8F3DC-D35D-4B96-B3CC-57ADA13BFA4F}"/>
    <cellStyle name="Comma [0] 3 24 2 3" xfId="17840" xr:uid="{735DDEE4-B775-45E1-A26B-7AA56043F1B8}"/>
    <cellStyle name="Comma [0] 3 24 3" xfId="8824" xr:uid="{3AF047C5-BE02-4165-A4AA-EBABF5D730D8}"/>
    <cellStyle name="Comma [0] 3 24 3 2" xfId="31094" xr:uid="{E777A05A-05D9-442F-8D65-82FBCE82DB50}"/>
    <cellStyle name="Comma [0] 3 24 3 3" xfId="20818" xr:uid="{1E81F4FF-5D4A-4C61-8DF9-67CE4E3E9818}"/>
    <cellStyle name="Comma [0] 3 24 4" xfId="25170" xr:uid="{808FE4AF-343F-45B4-9B83-884DA9D16AF0}"/>
    <cellStyle name="Comma [0] 3 24 5" xfId="14870" xr:uid="{7637929B-FEF5-44AE-A657-56B162F617E0}"/>
    <cellStyle name="Comma [0] 3 25" xfId="2245" xr:uid="{12C28DA6-2EDC-47D7-8FD1-C44728B5CC7D}"/>
    <cellStyle name="Comma [0] 3 25 2" xfId="5592" xr:uid="{E6EB94A8-34AA-4991-9776-1AA409109DF3}"/>
    <cellStyle name="Comma [0] 3 25 2 2" xfId="28108" xr:uid="{9946BA4A-5212-4B77-BFF4-07FCC6B973D1}"/>
    <cellStyle name="Comma [0] 3 25 2 3" xfId="17814" xr:uid="{0B032912-04EF-4652-9E87-E929F8A195DC}"/>
    <cellStyle name="Comma [0] 3 25 3" xfId="8798" xr:uid="{3DA54A3D-9E63-448F-BDEE-84E0C86E7C95}"/>
    <cellStyle name="Comma [0] 3 25 3 2" xfId="31068" xr:uid="{5313828A-54FC-4CDD-B18F-9C20488595F4}"/>
    <cellStyle name="Comma [0] 3 25 3 3" xfId="20792" xr:uid="{95E64B83-2013-4743-A9F1-161AA1259582}"/>
    <cellStyle name="Comma [0] 3 25 4" xfId="25144" xr:uid="{475928F4-6D22-4C9E-949B-8111B19A77D5}"/>
    <cellStyle name="Comma [0] 3 25 5" xfId="14844" xr:uid="{D8B52FDA-9B6D-44AC-A1BF-4AFFD8E1F9C6}"/>
    <cellStyle name="Comma [0] 3 26" xfId="5526" xr:uid="{AA5B7DBF-9CAD-4451-942B-7869E783722C}"/>
    <cellStyle name="Comma [0] 3 26 2" xfId="27812" xr:uid="{3A438802-052F-4A16-92A8-44F014F6F85E}"/>
    <cellStyle name="Comma [0] 3 26 3" xfId="17514" xr:uid="{AEF10CB9-A2C6-4E5C-8F41-6CA533E7E5B1}"/>
    <cellStyle name="Comma [0] 3 27" xfId="8739" xr:uid="{CF6071CB-0CFA-475E-AA5B-3CFBAB20914C}"/>
    <cellStyle name="Comma [0] 3 27 2" xfId="30768" xr:uid="{BE7C7A0A-1BF5-4F77-B085-545B59A4EB95}"/>
    <cellStyle name="Comma [0] 3 27 3" xfId="20489" xr:uid="{F3FBD612-5CAF-471F-AC23-21D74EB79675}"/>
    <cellStyle name="Comma [0] 3 28" xfId="12316" xr:uid="{8A5EF297-F107-4E8A-ADF3-CDCFECD114A7}"/>
    <cellStyle name="Comma [0] 3 28 3" xfId="23461" xr:uid="{B62CC27D-4AC4-4691-9F61-F587AAFDAC08}"/>
    <cellStyle name="Comma [0] 3 29" xfId="14248" xr:uid="{A69EBD2D-4A0E-4F91-A725-DF74104BA0BA}"/>
    <cellStyle name="Comma [0] 3 29 2" xfId="25085" xr:uid="{FB1B18CA-E6AA-49F3-8847-FE169D7E5C65}"/>
    <cellStyle name="Comma [0] 3 3" xfId="458" xr:uid="{8E72576D-5877-4FD4-AB06-AFF250B7AB77}"/>
    <cellStyle name="Comma [0] 3 3 11" xfId="1307" xr:uid="{1082E600-F249-4186-9272-95ED225B8DA5}"/>
    <cellStyle name="Comma [0] 3 3 2" xfId="499" xr:uid="{80E8189B-E90B-48F4-A95E-56BE8BF563FF}"/>
    <cellStyle name="Comma [0] 3 3 2 10" xfId="1356" xr:uid="{D6C1FE43-25BC-4B8E-974C-EA704618E4A5}"/>
    <cellStyle name="Comma [0] 3 3 2 2" xfId="1029" xr:uid="{21AEAF1C-3DD0-4CD7-B855-914B2D28C8C5}"/>
    <cellStyle name="Comma [0] 3 3 2 2 2" xfId="8303" xr:uid="{E376BFAA-8C61-48E3-9C76-C469AA5BFEF4}"/>
    <cellStyle name="Comma [0] 3 3 2 2 2 2" xfId="30713" xr:uid="{44D059BE-D579-41FC-8037-E197E994E2D1}"/>
    <cellStyle name="Comma [0] 3 3 2 2 2 3" xfId="20427" xr:uid="{0ED9533C-F382-49DB-9F23-79EBE78865CC}"/>
    <cellStyle name="Comma [0] 3 3 2 2 3" xfId="11407" xr:uid="{76A7F367-154F-4A5E-87CA-174C51016887}"/>
    <cellStyle name="Comma [0] 3 3 2 2 3 3" xfId="23407" xr:uid="{F1677E72-68E6-4D74-8DD6-C486F61EEF07}"/>
    <cellStyle name="Comma [0] 3 3 2 2 4" xfId="13507" xr:uid="{8E89610D-3BEB-4964-9425-D3B68F9709B3}"/>
    <cellStyle name="Comma [0] 3 3 2 2 4 3" xfId="24143" xr:uid="{A91851DB-5459-4C52-90AD-E372009C635D}"/>
    <cellStyle name="Comma [0] 3 3 2 2 5" xfId="27753" xr:uid="{6181679D-CD03-4C6A-9CC0-775BC7AC67A6}"/>
    <cellStyle name="Comma [0] 3 3 2 2 6" xfId="17459" xr:uid="{EA1A9536-452D-4978-B83F-2E0C04A2821E}"/>
    <cellStyle name="Comma [0] 3 3 2 2 8" xfId="5094" xr:uid="{76A3D0A7-DD8D-45C4-8719-CD56B4ABD342}"/>
    <cellStyle name="Comma [0] 3 3 2 3" xfId="7082" xr:uid="{84DDC440-C065-4963-8530-15CA4410965F}"/>
    <cellStyle name="Comma [0] 3 3 2 3 2" xfId="29552" xr:uid="{59BFBBF2-A104-4C4F-A99C-00CABAE9005A}"/>
    <cellStyle name="Comma [0] 3 3 2 3 3" xfId="19261" xr:uid="{C158C5A5-8726-4CAA-890E-D8ABAFEC8991}"/>
    <cellStyle name="Comma [0] 3 3 2 4" xfId="10245" xr:uid="{E56DFC49-5434-4769-8AC1-5EF00DDB470B}"/>
    <cellStyle name="Comma [0] 3 3 2 4 2" xfId="32515" xr:uid="{03098EAE-C8BC-4EB4-9F2D-FFB65CE02136}"/>
    <cellStyle name="Comma [0] 3 3 2 4 3" xfId="22240" xr:uid="{929D21C5-879E-426E-B042-A0CFA638247E}"/>
    <cellStyle name="Comma [0] 3 3 2 5" xfId="12905" xr:uid="{D77D09F0-B9C4-45EB-829F-165F7FEFC957}"/>
    <cellStyle name="Comma [0] 3 3 2 5 3" xfId="23726" xr:uid="{65DB7F24-88CD-45AF-905F-01870F5F0E99}"/>
    <cellStyle name="Comma [0] 3 3 2 6" xfId="14411" xr:uid="{1FB06114-40D5-4E86-894B-962F115B1896}"/>
    <cellStyle name="Comma [0] 3 3 2 6 2" xfId="26591" xr:uid="{0B58A461-822E-4646-989B-6BD653FD44E6}"/>
    <cellStyle name="Comma [0] 3 3 2 7" xfId="16292" xr:uid="{493446B3-75F9-44AA-A751-BA20B77FB480}"/>
    <cellStyle name="Comma [0] 3 3 3" xfId="514" xr:uid="{F748949A-EF61-4E8E-A277-156280D3FE27}"/>
    <cellStyle name="Comma [0] 3 3 3 2" xfId="1047" xr:uid="{18226BF1-018D-43FE-82BF-11088C0C716D}"/>
    <cellStyle name="Comma [0] 3 3 3 2 2" xfId="8058" xr:uid="{16501F63-B418-43CF-85B6-ED4E6242140B}"/>
    <cellStyle name="Comma [0] 3 3 3 2 2 2" xfId="30488" xr:uid="{954990E7-779D-4F1C-AF64-DC26E0F13DE9}"/>
    <cellStyle name="Comma [0] 3 3 3 2 2 3" xfId="20198" xr:uid="{9C6E65DA-7D22-4AAC-AB93-77624B9C7849}"/>
    <cellStyle name="Comma [0] 3 3 3 2 3" xfId="11180" xr:uid="{A6F96DBF-7109-4C24-A742-4F8E6E39CF33}"/>
    <cellStyle name="Comma [0] 3 3 3 2 3 3" xfId="23178" xr:uid="{2FA97B1F-19CD-4F55-B28D-05E8D94A4B73}"/>
    <cellStyle name="Comma [0] 3 3 3 2 4" xfId="27527" xr:uid="{CF8BDF54-DBC9-4A80-AD81-C54DD145D869}"/>
    <cellStyle name="Comma [0] 3 3 3 2 5" xfId="17230" xr:uid="{3E427CEE-9B62-4C0D-B314-B75DC2D46BAA}"/>
    <cellStyle name="Comma [0] 3 3 3 2 7" xfId="4871" xr:uid="{FC717B4D-3862-4C21-84AD-360970FB27D2}"/>
    <cellStyle name="Comma [0] 3 3 3 3" xfId="6919" xr:uid="{A2D58EA8-5805-4437-A994-B794E275D72B}"/>
    <cellStyle name="Comma [0] 3 3 3 3 2" xfId="29390" xr:uid="{2412B1C3-11EB-4A90-AEA1-F05DE4331E53}"/>
    <cellStyle name="Comma [0] 3 3 3 3 3" xfId="19097" xr:uid="{3A8070DB-BCDF-43EB-A557-B3DDE1CBCAF6}"/>
    <cellStyle name="Comma [0] 3 3 3 4" xfId="10082" xr:uid="{6318AE2F-D347-400D-90E3-81D634A33FA6}"/>
    <cellStyle name="Comma [0] 3 3 3 4 2" xfId="32351" xr:uid="{42AFA846-6CD2-44B1-A90B-EC0C121F25D6}"/>
    <cellStyle name="Comma [0] 3 3 3 4 3" xfId="22076" xr:uid="{88B20F5C-04AE-46FF-B543-0EC23A7D2582}"/>
    <cellStyle name="Comma [0] 3 3 3 5" xfId="13347" xr:uid="{688B59A8-8E5B-4C33-B4AE-F4E42C0E7337}"/>
    <cellStyle name="Comma [0] 3 3 3 5 3" xfId="23983" xr:uid="{D7419A7D-0B49-47BB-A0EA-C4B71045C2D0}"/>
    <cellStyle name="Comma [0] 3 3 3 6" xfId="14429" xr:uid="{E7576D51-414B-4134-B35B-BC761E4543EB}"/>
    <cellStyle name="Comma [0] 3 3 3 6 2" xfId="26427" xr:uid="{7AB83310-2A90-42F4-8772-6BBB9ADA2246}"/>
    <cellStyle name="Comma [0] 3 3 3 7" xfId="16128" xr:uid="{91DE1010-AAAB-44AB-A08A-1FEA0CF73286}"/>
    <cellStyle name="Comma [0] 3 3 3 9" xfId="1374" xr:uid="{8B1BAAE3-AE0E-4460-A67F-9CD1B3049EF7}"/>
    <cellStyle name="Comma [0] 3 3 4" xfId="980" xr:uid="{51979D00-419C-436A-9DE8-D2063DA11649}"/>
    <cellStyle name="Comma [0] 3 3 4 2" xfId="6633" xr:uid="{F59D7C38-839C-4B2E-AFE8-938FA094A049}"/>
    <cellStyle name="Comma [0] 3 3 4 2 2" xfId="29133" xr:uid="{40625708-D4C3-4112-B2D8-B3FDD281F6D0}"/>
    <cellStyle name="Comma [0] 3 3 4 2 3" xfId="18840" xr:uid="{04C1FB32-7D6A-4564-B413-9C5AA6048BDF}"/>
    <cellStyle name="Comma [0] 3 3 4 3" xfId="9824" xr:uid="{5C5667CC-31BC-4120-95DF-F3F1BDC40229}"/>
    <cellStyle name="Comma [0] 3 3 4 3 2" xfId="32094" xr:uid="{9333E2B1-B401-40FF-8700-D958A562F04D}"/>
    <cellStyle name="Comma [0] 3 3 4 3 3" xfId="21818" xr:uid="{FBA80160-8877-41FC-A79C-C2550E7E74F8}"/>
    <cellStyle name="Comma [0] 3 3 4 4" xfId="14167" xr:uid="{72662343-584F-4734-B1D4-D6BA7FB3F875}"/>
    <cellStyle name="Comma [0] 3 3 4 4 3" xfId="24803" xr:uid="{44747423-0023-4E64-B16E-CD18305B6BF1}"/>
    <cellStyle name="Comma [0] 3 3 4 5" xfId="26169" xr:uid="{AE70B89B-285C-4366-B12D-CB8F057BB4A6}"/>
    <cellStyle name="Comma [0] 3 3 4 6" xfId="15870" xr:uid="{06539D14-C367-48BC-B3D1-669DE25C9CB1}"/>
    <cellStyle name="Comma [0] 3 3 4 8" xfId="3276" xr:uid="{F68C0ED2-60F7-47D7-BDED-20E6594E7FCD}"/>
    <cellStyle name="Comma [0] 3 3 5" xfId="6380" xr:uid="{08F09DAF-7540-48BB-A15D-C10BA221E590}"/>
    <cellStyle name="Comma [0] 3 3 5 2" xfId="28881" xr:uid="{27BA90DE-AFAA-4C05-9876-964B96BC3905}"/>
    <cellStyle name="Comma [0] 3 3 5 3" xfId="18587" xr:uid="{FC145FB6-5B36-4414-9EB9-D58EF18656CA}"/>
    <cellStyle name="Comma [0] 3 3 6" xfId="9571" xr:uid="{975F5635-45DC-4815-88C5-7C071E0ABDCA}"/>
    <cellStyle name="Comma [0] 3 3 6 2" xfId="31841" xr:uid="{26C149E1-FA9B-4746-929D-39188214909D}"/>
    <cellStyle name="Comma [0] 3 3 6 3" xfId="21565" xr:uid="{BDA0CB40-E12B-4521-B37D-246364442283}"/>
    <cellStyle name="Comma [0] 3 3 7" xfId="12693" xr:uid="{657FED65-7E9E-4789-821F-B3DED6C46069}"/>
    <cellStyle name="Comma [0] 3 3 7 3" xfId="23561" xr:uid="{FCB0856D-32A7-402D-B316-1199011E2208}"/>
    <cellStyle name="Comma [0] 3 3 8" xfId="14362" xr:uid="{3FE7A6A0-3B8F-4C4B-AAD4-BB5D8677A242}"/>
    <cellStyle name="Comma [0] 3 3 8 2" xfId="25917" xr:uid="{AE6CC537-9FB9-42A3-AD09-2099D200AEA7}"/>
    <cellStyle name="Comma [0] 3 3 9" xfId="15617" xr:uid="{C4ADA828-C949-4FDD-BE27-2086A28CEE3A}"/>
    <cellStyle name="Comma [0] 3 30" xfId="14785" xr:uid="{65AF9547-4DB1-42C7-BC0A-1877C24F444E}"/>
    <cellStyle name="Comma [0] 3 33" xfId="1193" xr:uid="{8F5E2148-3B02-4DC7-BD3D-E38CB4C0C35E}"/>
    <cellStyle name="Comma [0] 3 4" xfId="456" xr:uid="{29ADD420-8867-4095-B691-137DDFE5CA8D}"/>
    <cellStyle name="Comma [0] 3 4 10" xfId="1301" xr:uid="{4C1B8FF8-FED2-4C09-9DB1-D7656939718C}"/>
    <cellStyle name="Comma [0] 3 4 2" xfId="483" xr:uid="{7DDC785F-F8BA-46CC-9B40-2E994571B5FD}"/>
    <cellStyle name="Comma [0] 3 4 2 2" xfId="1012" xr:uid="{ED7C4E93-2154-4653-ABA5-5A3B8AAE2E35}"/>
    <cellStyle name="Comma [0] 3 4 2 2 2" xfId="30576" xr:uid="{E65B2D9E-1DA9-4205-B62A-15C15CE26C55}"/>
    <cellStyle name="Comma [0] 3 4 2 2 3" xfId="20287" xr:uid="{27EFBCA0-7CA5-49DA-BA50-28D177EB77D4}"/>
    <cellStyle name="Comma [0] 3 4 2 2 5" xfId="8158" xr:uid="{EA976FF6-8BA0-4B0E-8F14-E8698B6092C7}"/>
    <cellStyle name="Comma [0] 3 4 2 3" xfId="11269" xr:uid="{81142655-870B-40FB-8E52-93D6C76D3999}"/>
    <cellStyle name="Comma [0] 3 4 2 3 3" xfId="23267" xr:uid="{43724C20-BF8F-484E-9DD7-F00C1647CF7F}"/>
    <cellStyle name="Comma [0] 3 4 2 4" xfId="14394" xr:uid="{82C4A4BF-DB1A-4472-ABE0-451DE5F41065}"/>
    <cellStyle name="Comma [0] 3 4 2 4 2" xfId="27614" xr:uid="{FFD37428-5107-48BB-96BF-BC30D0B6A0F4}"/>
    <cellStyle name="Comma [0] 3 4 2 5" xfId="17319" xr:uid="{8701231A-BB12-4229-9C61-D43631B85D55}"/>
    <cellStyle name="Comma [0] 3 4 2 7" xfId="1339" xr:uid="{4EF5355D-537F-47D2-ACEC-90A3FA8DE98D}"/>
    <cellStyle name="Comma [0] 3 4 3" xfId="974" xr:uid="{FEC20A52-980D-4463-835C-A3CF79F9B754}"/>
    <cellStyle name="Comma [0] 3 4 3 2" xfId="29290" xr:uid="{09EFD4F4-CDEE-4DD2-ABF1-F3A8A5F7548B}"/>
    <cellStyle name="Comma [0] 3 4 3 3" xfId="18997" xr:uid="{B3FA4CD4-2A5B-42BF-8126-007B5A199B22}"/>
    <cellStyle name="Comma [0] 3 4 3 5" xfId="6798" xr:uid="{6977D785-841A-4DEA-BA55-3CB99902A434}"/>
    <cellStyle name="Comma [0] 3 4 4" xfId="9982" xr:uid="{77302998-3E0F-4E4D-B657-FEC8CC1D1086}"/>
    <cellStyle name="Comma [0] 3 4 4 2" xfId="32251" xr:uid="{3D8BB167-4E0F-44FD-8227-3C0EB808EB53}"/>
    <cellStyle name="Comma [0] 3 4 4 3" xfId="21976" xr:uid="{5F1A7E73-0465-43BF-9E57-9978EFD0BE5A}"/>
    <cellStyle name="Comma [0] 3 4 5" xfId="13059" xr:uid="{05135FA6-1392-4ED1-9C5E-EA00A7B8C7BE}"/>
    <cellStyle name="Comma [0] 3 4 5 3" xfId="23883" xr:uid="{B0965522-BA03-41D9-AD4E-A26DF49A1DC6}"/>
    <cellStyle name="Comma [0] 3 4 6" xfId="14356" xr:uid="{952627D5-A953-44FC-B391-FD82378AD591}"/>
    <cellStyle name="Comma [0] 3 4 6 2" xfId="26327" xr:uid="{02600747-528D-46EF-A7A8-DAEB95002E95}"/>
    <cellStyle name="Comma [0] 3 4 7" xfId="16028" xr:uid="{C4AD5000-AAA0-4782-A6EA-2696D0DAF68E}"/>
    <cellStyle name="Comma [0] 3 5" xfId="466" xr:uid="{562C8239-6B01-48FD-9596-5FD893C4E18C}"/>
    <cellStyle name="Comma [0] 3 5 2" xfId="994" xr:uid="{77DA2C8F-47AB-4B86-AF13-87ECF490DAC3}"/>
    <cellStyle name="Comma [0] 3 5 2 2" xfId="30367" xr:uid="{775F7EC2-6EFE-4281-9175-D19C06FEAD68}"/>
    <cellStyle name="Comma [0] 3 5 2 3" xfId="20077" xr:uid="{BCFDE27D-F2DB-433B-BD35-DEBAD6592247}"/>
    <cellStyle name="Comma [0] 3 5 2 5" xfId="7937" xr:uid="{1F58BFC5-000F-4D60-B9A2-1A1286DC84EE}"/>
    <cellStyle name="Comma [0] 3 5 3" xfId="11059" xr:uid="{A1133548-05F9-4517-873C-5B1021B3700F}"/>
    <cellStyle name="Comma [0] 3 5 3 2" xfId="32772" xr:uid="{B4818990-7E01-4531-98D0-8A723F46346A}"/>
    <cellStyle name="Comma [0] 3 5 3 3" xfId="23057" xr:uid="{7F943928-A11D-433E-89E6-DF878AFC1E60}"/>
    <cellStyle name="Comma [0] 3 5 4" xfId="13798" xr:uid="{14E4281D-04E6-48DB-9148-01A5EA99A027}"/>
    <cellStyle name="Comma [0] 3 5 4 3" xfId="24437" xr:uid="{AB991734-D28C-47CB-B459-3747533912E1}"/>
    <cellStyle name="Comma [0] 3 5 5" xfId="14376" xr:uid="{948AC243-9901-4B5D-B4BB-20DA07B0CBBD}"/>
    <cellStyle name="Comma [0] 3 5 5 2" xfId="27408" xr:uid="{C54841AA-5017-47F9-B404-C8ACAD2960C4}"/>
    <cellStyle name="Comma [0] 3 5 6" xfId="17109" xr:uid="{C80A8F45-C11A-4874-BC15-0BED9861F945}"/>
    <cellStyle name="Comma [0] 3 5 8" xfId="1321" xr:uid="{3CD61932-9B2F-41D5-B153-5F7049DF838A}"/>
    <cellStyle name="Comma [0] 3 6" xfId="373" xr:uid="{6C5EF7F7-F5F5-4C4A-B942-B8147FD6825D}"/>
    <cellStyle name="Comma [0] 3 6 2" xfId="867" xr:uid="{228CDD13-BCDE-44BB-8B05-A480C2FBA61C}"/>
    <cellStyle name="Comma [0] 3 6 2 2" xfId="30235" xr:uid="{9F5CC5F8-6F3B-4597-814C-109854E4AC8B}"/>
    <cellStyle name="Comma [0] 3 6 2 3" xfId="19946" xr:uid="{F77B97CB-2529-4CB0-81A8-AA49418C7F96}"/>
    <cellStyle name="Comma [0] 3 6 2 5" xfId="7807" xr:uid="{B5520A97-2D69-46A7-9B95-C7B771702A66}"/>
    <cellStyle name="Comma [0] 3 6 3" xfId="10930" xr:uid="{E10C24EF-30A8-462D-8F9F-55DD0DBADCBF}"/>
    <cellStyle name="Comma [0] 3 6 3 3" xfId="22925" xr:uid="{2DE84254-4085-4B5D-987D-BD7B53FDE0EF}"/>
    <cellStyle name="Comma [0] 3 6 4" xfId="13872" xr:uid="{D88E5A76-3CDA-460E-8914-B995661C5DAD}"/>
    <cellStyle name="Comma [0] 3 6 4 3" xfId="24512" xr:uid="{A32027A6-FE84-4A05-9234-0518A808499A}"/>
    <cellStyle name="Comma [0] 3 6 5" xfId="27276" xr:uid="{ACED7C1B-1537-414E-A53A-9AA040DCEDA5}"/>
    <cellStyle name="Comma [0] 3 6 6" xfId="16977" xr:uid="{D78308F1-6088-42CB-A573-8DE0886EF205}"/>
    <cellStyle name="Comma [0] 3 6 8" xfId="4631" xr:uid="{D78A5F91-5BB3-4959-B4C4-141FB922F564}"/>
    <cellStyle name="Comma [0] 3 7" xfId="729" xr:uid="{8694DAE3-123C-4C77-A140-CF84352753F6}"/>
    <cellStyle name="Comma [0] 3 7 2" xfId="7739" xr:uid="{8FBC29BD-41FF-4AEE-9CC4-F2C3FABD53DB}"/>
    <cellStyle name="Comma [0] 3 7 2 2" xfId="30168" xr:uid="{50BEDE9D-2A5B-4DA3-9E79-FB71039E318C}"/>
    <cellStyle name="Comma [0] 3 7 2 3" xfId="19878" xr:uid="{32D9038A-4EF4-4DBA-A68D-512C289294CC}"/>
    <cellStyle name="Comma [0] 3 7 3" xfId="10862" xr:uid="{5183DEB5-1AC4-42AF-A665-5E7C36CF056A}"/>
    <cellStyle name="Comma [0] 3 7 3 3" xfId="22857" xr:uid="{3D1188D2-3DA4-4EA6-A7CE-B507D93EF9DE}"/>
    <cellStyle name="Comma [0] 3 7 4" xfId="13757" xr:uid="{9C4AF070-CE9B-4D80-A5ED-AF57E5FC1173}"/>
    <cellStyle name="Comma [0] 3 7 4 3" xfId="24396" xr:uid="{BF1A2819-9C44-42A4-9944-DBCB305FCB1E}"/>
    <cellStyle name="Comma [0] 3 7 5" xfId="27208" xr:uid="{0BF69D7E-A393-45FA-BA2D-3FF4B2ECBCC6}"/>
    <cellStyle name="Comma [0] 3 7 6" xfId="16909" xr:uid="{910E6E4B-37B1-4ECD-A026-27AF3FD178C3}"/>
    <cellStyle name="Comma [0] 3 7 8" xfId="4563" xr:uid="{471A643E-AF45-409A-A41C-24A561D7528B}"/>
    <cellStyle name="Comma [0] 3 8" xfId="4428" xr:uid="{960681BF-AB9F-4758-A663-69D0DB5C7409}"/>
    <cellStyle name="Comma [0] 3 8 2" xfId="7604" xr:uid="{A1404790-1F59-4EAB-B539-B2D74BE3D941}"/>
    <cellStyle name="Comma [0] 3 8 2 2" xfId="30033" xr:uid="{ACC15473-6136-4482-86F6-540CFBA8C117}"/>
    <cellStyle name="Comma [0] 3 8 2 3" xfId="19743" xr:uid="{0C26044E-6D8C-4A27-B61B-48E14935F927}"/>
    <cellStyle name="Comma [0] 3 8 3" xfId="10727" xr:uid="{5A3F2810-D03B-4A02-8BA7-6EA769941109}"/>
    <cellStyle name="Comma [0] 3 8 3 3" xfId="22722" xr:uid="{6C6C9142-31DF-4428-9784-34AC8BBA3940}"/>
    <cellStyle name="Comma [0] 3 8 4" xfId="14022" xr:uid="{7CAFB5BB-92A4-42B4-9CDC-7A97D3C1C142}"/>
    <cellStyle name="Comma [0] 3 8 4 3" xfId="24661" xr:uid="{89C1D369-6F68-41FC-AE14-A5786CF234D5}"/>
    <cellStyle name="Comma [0] 3 8 5" xfId="27073" xr:uid="{8115FC98-AE67-4D11-9B69-EF4E14B45670}"/>
    <cellStyle name="Comma [0] 3 8 6" xfId="16774" xr:uid="{84CDEB98-3838-4F3D-8B50-E97A981753BF}"/>
    <cellStyle name="Comma [0] 3 9" xfId="4219" xr:uid="{170362E0-80F7-4DC3-AE3B-587DB758F680}"/>
    <cellStyle name="Comma [0] 3 9 2" xfId="7394" xr:uid="{12FD537C-50FB-422F-AB33-ADAA4F828055}"/>
    <cellStyle name="Comma [0] 3 9 2 2" xfId="29843" xr:uid="{0A27FA37-CD41-412B-8EEB-4422124820AA}"/>
    <cellStyle name="Comma [0] 3 9 2 3" xfId="19553" xr:uid="{C101B0E5-74BC-4DC1-A52F-30059AB93361}"/>
    <cellStyle name="Comma [0] 3 9 3" xfId="10537" xr:uid="{4D1FA049-2DB3-41B0-B583-21CD145C2BBE}"/>
    <cellStyle name="Comma [0] 3 9 3 3" xfId="22532" xr:uid="{9D611DFA-6B0A-47D1-91CC-2EBCF02583C9}"/>
    <cellStyle name="Comma [0] 3 9 4" xfId="14106" xr:uid="{63D1EB53-6898-40EC-AD8D-24B56B80E080}"/>
    <cellStyle name="Comma [0] 3 9 4 3" xfId="24742" xr:uid="{F84BE912-9D9B-4CD6-8F0A-687573899CD0}"/>
    <cellStyle name="Comma [0] 3 9 5" xfId="26883" xr:uid="{0712CF3B-8301-4740-B82D-D2C613793333}"/>
    <cellStyle name="Comma [0] 3 9 6" xfId="16584" xr:uid="{DA84EB66-F7C5-4BCA-ACFF-BD91AAB50B4D}"/>
    <cellStyle name="Comma [0] 30" xfId="2759" xr:uid="{74E2E56A-CB31-4E94-9A16-911D3008557A}"/>
    <cellStyle name="Comma [0] 30 2" xfId="6044" xr:uid="{D9A2384F-F3AB-4824-ACD2-3097FDB5479D}"/>
    <cellStyle name="Comma [0] 30 2 2" xfId="28545" xr:uid="{8EC21DBD-FE78-422A-ACFB-8590FE2D763A}"/>
    <cellStyle name="Comma [0] 30 2 3" xfId="18251" xr:uid="{421E3FC7-616C-4093-B6C4-0E138AC42355}"/>
    <cellStyle name="Comma [0] 30 3" xfId="9235" xr:uid="{AE90C624-5C27-43B6-A16B-B729AEF239E9}"/>
    <cellStyle name="Comma [0] 30 3 2" xfId="31505" xr:uid="{4B05DE4B-59A7-477B-8C39-85D62FFEA142}"/>
    <cellStyle name="Comma [0] 30 3 3" xfId="21229" xr:uid="{2DFB04A7-3DC8-46A3-8468-0E10A43480CA}"/>
    <cellStyle name="Comma [0] 30 4" xfId="25581" xr:uid="{3243FF06-D9FD-4935-9568-51A7A42D0087}"/>
    <cellStyle name="Comma [0] 30 5" xfId="15281" xr:uid="{52C13E63-6004-422E-8D37-68E9E1F5DA7C}"/>
    <cellStyle name="Comma [0] 31" xfId="2754" xr:uid="{5D7073D8-2EC0-41B7-85F3-F82D3CB71ECF}"/>
    <cellStyle name="Comma [0] 31 2" xfId="6039" xr:uid="{E43A7095-4242-431C-9E8E-10BD51B629C9}"/>
    <cellStyle name="Comma [0] 31 2 2" xfId="28540" xr:uid="{AF082567-E2CE-426B-A720-F3C015D67C59}"/>
    <cellStyle name="Comma [0] 31 2 3" xfId="18246" xr:uid="{D727F765-FF72-4539-9D8F-EA5386471B6C}"/>
    <cellStyle name="Comma [0] 31 3" xfId="9230" xr:uid="{8B1F647B-0B76-4F26-B9D5-5EF01845551C}"/>
    <cellStyle name="Comma [0] 31 3 2" xfId="31500" xr:uid="{8E52CA4F-BB10-49D1-8FCD-D94CED761FCE}"/>
    <cellStyle name="Comma [0] 31 3 3" xfId="21224" xr:uid="{B8402F62-0D9D-45F8-B85E-9836B49445F7}"/>
    <cellStyle name="Comma [0] 31 4" xfId="25576" xr:uid="{ECD1069E-5C5D-45F1-A92E-8A6E1BF3F475}"/>
    <cellStyle name="Comma [0] 31 5" xfId="15276" xr:uid="{FFA3E256-2A6F-4B99-9FF2-EF4D60BA6B42}"/>
    <cellStyle name="Comma [0] 32" xfId="2749" xr:uid="{34324B9C-AE37-4C21-80DA-BA9CACCBBE16}"/>
    <cellStyle name="Comma [0] 32 2" xfId="6034" xr:uid="{35C78CD9-EC60-4242-A67F-A7553A9DFB34}"/>
    <cellStyle name="Comma [0] 32 2 2" xfId="28535" xr:uid="{387DF0F4-453E-47C6-848A-B0D64897FAEC}"/>
    <cellStyle name="Comma [0] 32 2 3" xfId="18241" xr:uid="{8A63CD51-CCE1-4878-BD97-54A23208AC1B}"/>
    <cellStyle name="Comma [0] 32 3" xfId="9225" xr:uid="{1DA3ECE2-E71C-4230-A327-3ADFFBBD3A80}"/>
    <cellStyle name="Comma [0] 32 3 2" xfId="31495" xr:uid="{BEEFD545-7AB7-4DA8-99DD-4468EBB443AC}"/>
    <cellStyle name="Comma [0] 32 3 3" xfId="21219" xr:uid="{1EAABD3B-FFAD-4186-8ADD-717E916D7672}"/>
    <cellStyle name="Comma [0] 32 4" xfId="25571" xr:uid="{97E26B19-3854-4C52-9402-F4B160B9547A}"/>
    <cellStyle name="Comma [0] 32 5" xfId="15271" xr:uid="{6C90F628-C209-4630-89A6-CCA44AC4064C}"/>
    <cellStyle name="Comma [0] 33" xfId="2694" xr:uid="{8CDED778-6B52-4551-BA30-F65C83A8ECFF}"/>
    <cellStyle name="Comma [0] 33 2" xfId="5981" xr:uid="{2CC514E0-A5D3-4EE8-8A07-758238A419C6}"/>
    <cellStyle name="Comma [0] 33 2 2" xfId="28482" xr:uid="{B6589944-5B3D-49BA-99A5-7DB266162DE4}"/>
    <cellStyle name="Comma [0] 33 2 3" xfId="18188" xr:uid="{243176BE-F9DE-44EA-AA6C-A6A18D74ABFC}"/>
    <cellStyle name="Comma [0] 33 3" xfId="9172" xr:uid="{32D0A68B-5C4A-4FF6-A977-923192CACB7E}"/>
    <cellStyle name="Comma [0] 33 3 2" xfId="31442" xr:uid="{62800918-2088-42DC-820B-4E6ED9826A8B}"/>
    <cellStyle name="Comma [0] 33 3 3" xfId="21166" xr:uid="{F00D2FEA-7497-4DF8-BC8E-9D1EF39A2C5D}"/>
    <cellStyle name="Comma [0] 33 4" xfId="25518" xr:uid="{9DD88516-422A-4794-8F5F-1D24264198A8}"/>
    <cellStyle name="Comma [0] 33 5" xfId="15218" xr:uid="{2FA1F2B2-1DAF-421A-BBEF-05799638BEFD}"/>
    <cellStyle name="Comma [0] 34" xfId="2689" xr:uid="{9A2B90F7-4234-4E91-A65E-1FE1BC7EF4CD}"/>
    <cellStyle name="Comma [0] 34 2" xfId="5976" xr:uid="{BA743D77-1084-4A9E-9E10-D95CB6C4609B}"/>
    <cellStyle name="Comma [0] 34 2 2" xfId="28477" xr:uid="{7E8AB741-4C73-492E-B6C6-E930B6F8C3ED}"/>
    <cellStyle name="Comma [0] 34 2 3" xfId="18183" xr:uid="{E76D661C-8D69-4E10-BB4A-798E949864EA}"/>
    <cellStyle name="Comma [0] 34 3" xfId="9167" xr:uid="{F434265D-CC2C-4061-B46F-D175DB57DF79}"/>
    <cellStyle name="Comma [0] 34 3 2" xfId="31437" xr:uid="{23D2E34D-A3F9-4794-AA38-966C88505BDB}"/>
    <cellStyle name="Comma [0] 34 3 3" xfId="21161" xr:uid="{7F085459-473A-4C1C-9859-6DBD690F8CCA}"/>
    <cellStyle name="Comma [0] 34 4" xfId="25513" xr:uid="{EA7FC3A3-E91B-4BC2-B1EA-F0228473539C}"/>
    <cellStyle name="Comma [0] 34 5" xfId="15213" xr:uid="{4E9C38DF-D3DB-4433-BA4F-2B1A426A9B41}"/>
    <cellStyle name="Comma [0] 35" xfId="2684" xr:uid="{38BFF8D2-7036-4B2E-A440-23EF94966B51}"/>
    <cellStyle name="Comma [0] 35 2" xfId="5971" xr:uid="{F99FF4D3-452C-4AAA-989C-D77493438042}"/>
    <cellStyle name="Comma [0] 35 2 2" xfId="28472" xr:uid="{877BD255-B73F-411D-8516-CD6B25051E6B}"/>
    <cellStyle name="Comma [0] 35 2 3" xfId="18178" xr:uid="{9E114B32-42F4-475F-96FC-0535898E5E00}"/>
    <cellStyle name="Comma [0] 35 3" xfId="9162" xr:uid="{D09DAE35-44AF-45CF-821A-1672516B295C}"/>
    <cellStyle name="Comma [0] 35 3 2" xfId="31432" xr:uid="{24240AB3-4D3E-49B2-A2CD-0D6C0104746B}"/>
    <cellStyle name="Comma [0] 35 3 3" xfId="21156" xr:uid="{9BD1E84B-A7A9-4EC3-891B-18DEB3CAC508}"/>
    <cellStyle name="Comma [0] 35 4" xfId="25508" xr:uid="{F2BAD152-26B8-4592-B01D-302F9FB80BC3}"/>
    <cellStyle name="Comma [0] 35 5" xfId="15208" xr:uid="{D0DDE636-2080-4DB9-BAC3-0A2B362A624A}"/>
    <cellStyle name="Comma [0] 36" xfId="2680" xr:uid="{4DD4D7F3-76B3-4055-B542-A32652EE1541}"/>
    <cellStyle name="Comma [0] 36 2" xfId="5967" xr:uid="{55E9129F-1B41-40A4-B150-0DAD9072C607}"/>
    <cellStyle name="Comma [0] 36 2 2" xfId="28468" xr:uid="{797AA7E4-AD0D-4017-859A-104E199C13D6}"/>
    <cellStyle name="Comma [0] 36 2 3" xfId="18174" xr:uid="{A305A243-EF45-436C-87BD-8D2154A27D1D}"/>
    <cellStyle name="Comma [0] 36 3" xfId="9158" xr:uid="{48229EA7-9F31-43FA-A758-637E0B42997A}"/>
    <cellStyle name="Comma [0] 36 3 2" xfId="31428" xr:uid="{70E24010-EED7-4F45-A1A2-0065FEEC626E}"/>
    <cellStyle name="Comma [0] 36 3 3" xfId="21152" xr:uid="{D26D87AB-AD53-460C-88A1-614D28D54FC7}"/>
    <cellStyle name="Comma [0] 36 4" xfId="25504" xr:uid="{F4C62EFD-FB12-47B8-8C70-44CD018CD37B}"/>
    <cellStyle name="Comma [0] 36 5" xfId="15204" xr:uid="{D043D947-4E3F-45B2-8322-515F187182F8}"/>
    <cellStyle name="Comma [0] 37" xfId="2676" xr:uid="{9BC28EFF-81AC-4C88-833E-80F337D02EB8}"/>
    <cellStyle name="Comma [0] 37 2" xfId="5963" xr:uid="{702F19A0-D6C8-4511-9FFB-599064F852C1}"/>
    <cellStyle name="Comma [0] 37 2 2" xfId="28464" xr:uid="{020387CD-D13A-499A-98F6-5F677A9C7DD7}"/>
    <cellStyle name="Comma [0] 37 2 3" xfId="18170" xr:uid="{DC411990-E07B-49F8-83D3-7B5D1AF0CE97}"/>
    <cellStyle name="Comma [0] 37 3" xfId="9154" xr:uid="{1FA32F1E-33C7-42B5-95D1-AC115B4EACB3}"/>
    <cellStyle name="Comma [0] 37 3 2" xfId="31424" xr:uid="{3D690C2D-9E89-486E-B607-0C1BB9D0AF49}"/>
    <cellStyle name="Comma [0] 37 3 3" xfId="21148" xr:uid="{A59A7A88-DB18-487C-A06A-A5B1FCA4CC06}"/>
    <cellStyle name="Comma [0] 37 4" xfId="25500" xr:uid="{03CA8F01-E156-4627-AD1D-E5BCA0E8AD1E}"/>
    <cellStyle name="Comma [0] 37 5" xfId="15200" xr:uid="{8984D6A9-8CBE-4144-B7AB-BB448F36EE12}"/>
    <cellStyle name="Comma [0] 38" xfId="2634" xr:uid="{37CEE903-E061-4833-A310-19727E15B4E3}"/>
    <cellStyle name="Comma [0] 38 2" xfId="5946" xr:uid="{CA431B27-EA24-4862-AA19-1EA0B036419F}"/>
    <cellStyle name="Comma [0] 38 2 2" xfId="28454" xr:uid="{4C50DA42-C50B-4193-A4B5-8DA12D3B8A83}"/>
    <cellStyle name="Comma [0] 38 2 3" xfId="18160" xr:uid="{F6B1711D-DA33-41E5-8F58-C331013C71B0}"/>
    <cellStyle name="Comma [0] 38 3" xfId="9144" xr:uid="{29EF7CC4-D51A-42C5-BFEF-CE7B8F92DCAD}"/>
    <cellStyle name="Comma [0] 38 3 2" xfId="31414" xr:uid="{38A0B015-BE99-47FE-BA64-66E2520789C6}"/>
    <cellStyle name="Comma [0] 38 3 3" xfId="21138" xr:uid="{DAC61653-97F3-4BEF-AC4E-D72F12FA87D7}"/>
    <cellStyle name="Comma [0] 38 4" xfId="25490" xr:uid="{2352D466-DFA7-4629-AC19-E139D0D3739F}"/>
    <cellStyle name="Comma [0] 38 5" xfId="15190" xr:uid="{FF585D3E-7FDF-4B6B-930A-17636C84CED1}"/>
    <cellStyle name="Comma [0] 39" xfId="2632" xr:uid="{A3B83B94-5484-4C29-8720-1D8923DADAFC}"/>
    <cellStyle name="Comma [0] 39 2" xfId="5944" xr:uid="{31EA7B1C-B778-41A3-9AB0-5C013DD2B4F4}"/>
    <cellStyle name="Comma [0] 39 2 2" xfId="28452" xr:uid="{97E6930D-6B83-4FF1-BDEB-4F29BD7826F8}"/>
    <cellStyle name="Comma [0] 39 2 3" xfId="18158" xr:uid="{5CF3EF36-76A7-42FA-AEAF-E61EF522D7B4}"/>
    <cellStyle name="Comma [0] 39 3" xfId="9142" xr:uid="{7056D5F3-8977-4D76-91FB-D8691DB87B06}"/>
    <cellStyle name="Comma [0] 39 3 2" xfId="31412" xr:uid="{EB430852-21DB-4778-9F10-750C5F5D850D}"/>
    <cellStyle name="Comma [0] 39 3 3" xfId="21136" xr:uid="{6ECA3E09-9293-4E1F-9BE1-B485773362EB}"/>
    <cellStyle name="Comma [0] 39 4" xfId="25488" xr:uid="{837917F8-227B-47C2-99CB-E4E2B763A05C}"/>
    <cellStyle name="Comma [0] 39 5" xfId="15188" xr:uid="{980984B0-4A1F-4397-80B3-3095C04482F0}"/>
    <cellStyle name="Comma [0] 4" xfId="183" xr:uid="{C701538B-3F3F-4F0A-A6D2-A5D8EB48B50E}"/>
    <cellStyle name="Comma [0] 4 10" xfId="4203" xr:uid="{BC26667C-C4FB-43AC-BF4B-6F693A569B3A}"/>
    <cellStyle name="Comma [0] 4 10 2" xfId="7378" xr:uid="{A179EEC3-C653-440C-B220-7D2AB3827F9B}"/>
    <cellStyle name="Comma [0] 4 10 2 2" xfId="29827" xr:uid="{25EF7639-0B89-4D6F-AAC8-7618384EA675}"/>
    <cellStyle name="Comma [0] 4 10 2 3" xfId="19537" xr:uid="{F4391BC8-14B2-4C7E-A251-7A3F42CD0603}"/>
    <cellStyle name="Comma [0] 4 10 3" xfId="10521" xr:uid="{E80345A4-5F18-4881-97B0-0EFAC0DC31EA}"/>
    <cellStyle name="Comma [0] 4 10 3 3" xfId="22516" xr:uid="{F38E066F-59C8-4D55-B484-FC87673C2BAA}"/>
    <cellStyle name="Comma [0] 4 10 4" xfId="14110" xr:uid="{A13972F1-8B02-4A60-A0ED-3360F3C4388D}"/>
    <cellStyle name="Comma [0] 4 10 4 3" xfId="24746" xr:uid="{825B4F0B-225F-4F84-8A85-5EA59B2E2E9F}"/>
    <cellStyle name="Comma [0] 4 10 5" xfId="26867" xr:uid="{A1815021-A230-40E2-93DD-7C2A4C83881C}"/>
    <cellStyle name="Comma [0] 4 10 6" xfId="16568" xr:uid="{5FA7F6A5-2F03-4B57-AC8D-F8D4CE6595CC}"/>
    <cellStyle name="Comma [0] 4 11" xfId="4053" xr:uid="{E8B2D1F8-68E3-49E6-B756-81724707BBC6}"/>
    <cellStyle name="Comma [0] 4 11 2" xfId="7228" xr:uid="{C0D4C073-06EA-4C3B-A18A-53518069354C}"/>
    <cellStyle name="Comma [0] 4 11 2 2" xfId="29699" xr:uid="{FB40B3F1-37E1-4CAE-883D-7D0C5471CD11}"/>
    <cellStyle name="Comma [0] 4 11 2 3" xfId="19409" xr:uid="{E875AEB4-882F-4820-9041-3ACB2FD27444}"/>
    <cellStyle name="Comma [0] 4 11 3" xfId="10393" xr:uid="{DC993927-4BEA-405C-ACB2-8B8CADCC81B4}"/>
    <cellStyle name="Comma [0] 4 11 3 3" xfId="22388" xr:uid="{E6194DD2-EA51-4083-9CBA-BE84729684B8}"/>
    <cellStyle name="Comma [0] 4 11 4" xfId="26739" xr:uid="{EBFF3C91-73CF-40BF-9EA2-134F381110E9}"/>
    <cellStyle name="Comma [0] 4 11 5" xfId="16440" xr:uid="{02A46FBB-5900-4024-A61B-36E9B2A53C52}"/>
    <cellStyle name="Comma [0] 4 12" xfId="3178" xr:uid="{D51012A2-B4F9-4204-B2F6-F397E3A19B5E}"/>
    <cellStyle name="Comma [0] 4 12 2" xfId="6533" xr:uid="{18D7AC74-D2FE-43BC-B695-06B26967A037}"/>
    <cellStyle name="Comma [0] 4 12 2 2" xfId="29033" xr:uid="{1D28A2C0-1C99-479F-B4F8-57DF0F59C842}"/>
    <cellStyle name="Comma [0] 4 12 2 3" xfId="18740" xr:uid="{0895C197-6E53-4E49-9C4E-D7DFBF0F29DB}"/>
    <cellStyle name="Comma [0] 4 12 3" xfId="9724" xr:uid="{2A3D14F0-5545-4CA5-A1D2-E9D9B0F50E11}"/>
    <cellStyle name="Comma [0] 4 12 3 2" xfId="31994" xr:uid="{33F8B17C-2EBF-4DEF-AEC9-50D31DFDD4E6}"/>
    <cellStyle name="Comma [0] 4 12 3 3" xfId="21718" xr:uid="{33E142BA-52DC-4A3B-ABA0-335B9EED35D2}"/>
    <cellStyle name="Comma [0] 4 12 4" xfId="26070" xr:uid="{B680F1EB-7617-433C-924B-AFAE6716EB46}"/>
    <cellStyle name="Comma [0] 4 12 5" xfId="15770" xr:uid="{932CEE95-25AA-49C3-AC01-B5D89A4DEECF}"/>
    <cellStyle name="Comma [0] 4 13" xfId="2993" xr:uid="{7C7ED381-32A5-4EA8-A4C0-A167FC9EF888}"/>
    <cellStyle name="Comma [0] 4 13 2" xfId="6283" xr:uid="{9E705BE6-5EDC-4C3E-9487-D039B30BE029}"/>
    <cellStyle name="Comma [0] 4 13 2 2" xfId="28784" xr:uid="{4B2B5CA8-EC5F-4746-A962-29A0C2EECB00}"/>
    <cellStyle name="Comma [0] 4 13 2 3" xfId="18490" xr:uid="{7D0A86B8-F965-4883-85AB-D8F77CFA74A9}"/>
    <cellStyle name="Comma [0] 4 13 3" xfId="9474" xr:uid="{35D15AC7-7278-4119-9754-11E1B55B502C}"/>
    <cellStyle name="Comma [0] 4 13 3 2" xfId="31744" xr:uid="{CDDEBF76-ED70-49F9-B557-138146FBFBC0}"/>
    <cellStyle name="Comma [0] 4 13 3 3" xfId="21468" xr:uid="{2CCB470F-7436-48FB-ABF5-EE8983842A06}"/>
    <cellStyle name="Comma [0] 4 13 4" xfId="25820" xr:uid="{581DDE59-29E7-481F-999E-56339D6D7878}"/>
    <cellStyle name="Comma [0] 4 13 5" xfId="15520" xr:uid="{FE175809-F644-4882-8214-E6690F464150}"/>
    <cellStyle name="Comma [0] 4 14" xfId="2879" xr:uid="{BC2FDD66-2CA0-46FC-8A17-530062F9E56B}"/>
    <cellStyle name="Comma [0] 4 14 2" xfId="6171" xr:uid="{A1BC3E64-A49C-444D-A224-075ABAB4E30A}"/>
    <cellStyle name="Comma [0] 4 14 2 2" xfId="28672" xr:uid="{0E8053BB-7B50-4AF7-966D-C0C6B6599AB5}"/>
    <cellStyle name="Comma [0] 4 14 2 3" xfId="18378" xr:uid="{470DA60E-37D1-4A4E-9AC3-4F5B3CF4066A}"/>
    <cellStyle name="Comma [0] 4 14 3" xfId="9362" xr:uid="{AB61ED36-B0F2-4152-A482-0ED15C4259E0}"/>
    <cellStyle name="Comma [0] 4 14 3 2" xfId="31632" xr:uid="{0682486E-1DBA-4CC4-82A4-40AEE6471653}"/>
    <cellStyle name="Comma [0] 4 14 3 3" xfId="21356" xr:uid="{4F554C5A-9AD2-4802-9093-9477B0C42319}"/>
    <cellStyle name="Comma [0] 4 14 4" xfId="25708" xr:uid="{E9CA56FE-1B3C-446E-9990-0EAFBAC541D6}"/>
    <cellStyle name="Comma [0] 4 14 5" xfId="15408" xr:uid="{0E21C436-0537-4F8C-8465-73ACB0231225}"/>
    <cellStyle name="Comma [0] 4 15" xfId="2798" xr:uid="{BF91DDEE-7A33-448B-93C6-1434E77A207F}"/>
    <cellStyle name="Comma [0] 4 15 2" xfId="6084" xr:uid="{28BCA7CE-8A36-41B8-8D63-F464E935C1B6}"/>
    <cellStyle name="Comma [0] 4 15 2 2" xfId="28585" xr:uid="{7A676C51-B177-417B-B0E9-29B5DB2A33FF}"/>
    <cellStyle name="Comma [0] 4 15 2 3" xfId="18291" xr:uid="{2BC5E6A7-51A1-4D7E-B8CE-18B0E4424310}"/>
    <cellStyle name="Comma [0] 4 15 3" xfId="9275" xr:uid="{676A9B36-BF08-4565-8006-078BEA44D62A}"/>
    <cellStyle name="Comma [0] 4 15 3 2" xfId="31545" xr:uid="{DDCDC54D-DCCB-4152-913F-12FA706ED4D9}"/>
    <cellStyle name="Comma [0] 4 15 3 3" xfId="21269" xr:uid="{BDAD699B-7A41-4967-AA28-28E3A3F55935}"/>
    <cellStyle name="Comma [0] 4 15 4" xfId="25621" xr:uid="{F77DC534-8BF3-4D5B-88BC-0C53A8A2381D}"/>
    <cellStyle name="Comma [0] 4 15 5" xfId="15321" xr:uid="{B36A32A7-5F02-4481-B336-F9148A13C1B2}"/>
    <cellStyle name="Comma [0] 4 16" xfId="2700" xr:uid="{01B1E5B9-4644-46C4-A6C3-A00630E8C36E}"/>
    <cellStyle name="Comma [0] 4 16 2" xfId="5986" xr:uid="{93FBD374-9962-42C5-94CC-9C86665DF859}"/>
    <cellStyle name="Comma [0] 4 16 2 2" xfId="28487" xr:uid="{DAFB8564-008C-48BF-AF77-6CEE4DFE6110}"/>
    <cellStyle name="Comma [0] 4 16 2 3" xfId="18193" xr:uid="{9493EB3E-9F39-4702-80BF-B3E374766DF5}"/>
    <cellStyle name="Comma [0] 4 16 3" xfId="9177" xr:uid="{EB3B524C-05AB-420B-AC31-585E10061A7D}"/>
    <cellStyle name="Comma [0] 4 16 3 2" xfId="31447" xr:uid="{203E2195-9A48-4C0A-9A0B-ED8BFC4938D5}"/>
    <cellStyle name="Comma [0] 4 16 3 3" xfId="21171" xr:uid="{00E49CC4-348C-417E-BFF5-0E6A43E5A6C6}"/>
    <cellStyle name="Comma [0] 4 16 4" xfId="25523" xr:uid="{372D9DCD-3602-48B5-BDC7-1BA458E061A9}"/>
    <cellStyle name="Comma [0] 4 16 5" xfId="15223" xr:uid="{652DD38B-1983-4467-BD4E-671041612F07}"/>
    <cellStyle name="Comma [0] 4 17" xfId="2561" xr:uid="{E18D39B5-6B93-48D9-9B47-3ABF15BE5437}"/>
    <cellStyle name="Comma [0] 4 17 2" xfId="5875" xr:uid="{EAD10E81-22BF-4C2A-A054-47D929B77F55}"/>
    <cellStyle name="Comma [0] 4 17 2 2" xfId="28383" xr:uid="{707B6B0F-0C6F-479B-B3C9-BD2D7B3BC602}"/>
    <cellStyle name="Comma [0] 4 17 2 3" xfId="18089" xr:uid="{477B50B0-D8D8-45D0-A407-576C9B2422BF}"/>
    <cellStyle name="Comma [0] 4 17 3" xfId="9073" xr:uid="{7461F607-AE39-42E7-A556-5D90F47FD770}"/>
    <cellStyle name="Comma [0] 4 17 3 2" xfId="31343" xr:uid="{5B5F5EF8-A0A2-47F3-BA0F-12B48C10C00A}"/>
    <cellStyle name="Comma [0] 4 17 3 3" xfId="21067" xr:uid="{74EDCB20-CEDF-46F9-A595-70C953512E9C}"/>
    <cellStyle name="Comma [0] 4 17 4" xfId="25419" xr:uid="{A2918892-A2C6-4CFC-8CF6-8CDD5AA0A4BD}"/>
    <cellStyle name="Comma [0] 4 17 5" xfId="15119" xr:uid="{61D16D69-6FF7-4B4C-B487-5A2174BA96A6}"/>
    <cellStyle name="Comma [0] 4 18" xfId="2538" xr:uid="{2D8DE934-B1A9-4028-A005-95B14D7635AD}"/>
    <cellStyle name="Comma [0] 4 18 2" xfId="5852" xr:uid="{3F224EBA-FB7B-4075-BEEA-D59297D324F8}"/>
    <cellStyle name="Comma [0] 4 18 2 2" xfId="28360" xr:uid="{39265060-0767-4D6E-B2D5-5942C370B9C3}"/>
    <cellStyle name="Comma [0] 4 18 2 3" xfId="18066" xr:uid="{CBD99440-9500-46A8-8CB6-3792F474B3B2}"/>
    <cellStyle name="Comma [0] 4 18 3" xfId="9050" xr:uid="{87773537-839A-4E87-9937-3E9CDAE9E8E2}"/>
    <cellStyle name="Comma [0] 4 18 3 2" xfId="31320" xr:uid="{623BABEA-3B2B-4D35-988C-30C48EBA7AD7}"/>
    <cellStyle name="Comma [0] 4 18 3 3" xfId="21044" xr:uid="{3677AC36-B235-4F19-86D9-66C8AC6ACA8D}"/>
    <cellStyle name="Comma [0] 4 18 4" xfId="25396" xr:uid="{F59CA64F-F3B6-4FA2-BE51-17F37B9EC270}"/>
    <cellStyle name="Comma [0] 4 18 5" xfId="15096" xr:uid="{14F36A46-21B7-4147-93FF-FAF1ABF9EFE5}"/>
    <cellStyle name="Comma [0] 4 19" xfId="2510" xr:uid="{4A371083-E8C8-4BC1-A859-B296B3AA39AF}"/>
    <cellStyle name="Comma [0] 4 19 2" xfId="5825" xr:uid="{E481707E-31B5-4F64-954F-2F0EF2A00F04}"/>
    <cellStyle name="Comma [0] 4 19 2 2" xfId="28333" xr:uid="{F006DE85-0EF5-4A4E-B7BE-9C47784DEEDA}"/>
    <cellStyle name="Comma [0] 4 19 2 3" xfId="18039" xr:uid="{23F3331F-45A7-4CCB-814D-A39D8CDAD71B}"/>
    <cellStyle name="Comma [0] 4 19 3" xfId="9023" xr:uid="{146C03D8-9735-47E7-99C6-250BACA64AE8}"/>
    <cellStyle name="Comma [0] 4 19 3 2" xfId="31293" xr:uid="{BD00D69E-B308-46B9-8B12-D48B85BAE751}"/>
    <cellStyle name="Comma [0] 4 19 3 3" xfId="21017" xr:uid="{17055888-51FC-4051-A1B2-CA5D1BE82ACD}"/>
    <cellStyle name="Comma [0] 4 19 4" xfId="25369" xr:uid="{EE99E591-A9C5-4B7C-A1DA-C5313DE9E9D8}"/>
    <cellStyle name="Comma [0] 4 19 5" xfId="15069" xr:uid="{E7772145-009D-42D0-8146-CB8A962BAD91}"/>
    <cellStyle name="Comma [0] 4 2" xfId="485" xr:uid="{2FB8CEA9-2FF6-4925-B355-4018CDC26F30}"/>
    <cellStyle name="Comma [0] 4 2 10" xfId="9637" xr:uid="{EAB8AFFA-1510-499F-BB0A-446810E651AB}"/>
    <cellStyle name="Comma [0] 4 2 10 2" xfId="31907" xr:uid="{B2F8079B-9011-4771-B530-BCF96464067B}"/>
    <cellStyle name="Comma [0] 4 2 10 3" xfId="21631" xr:uid="{F3AC72DC-F5D9-4DAB-B9F9-159425144B87}"/>
    <cellStyle name="Comma [0] 4 2 11" xfId="12757" xr:uid="{603E96D3-10D7-494D-B60E-7512F245BEF5}"/>
    <cellStyle name="Comma [0] 4 2 11 3" xfId="23627" xr:uid="{5E5212A1-BF2C-4116-B8E4-DA56F585AB3D}"/>
    <cellStyle name="Comma [0] 4 2 12" xfId="14396" xr:uid="{0B788AA9-5295-448E-8A0E-7F3D6D8FC478}"/>
    <cellStyle name="Comma [0] 4 2 12 2" xfId="25983" xr:uid="{1E68486A-1032-4705-A716-992F6DD8EB7F}"/>
    <cellStyle name="Comma [0] 4 2 13" xfId="15683" xr:uid="{C79A5C04-6EBB-4DF8-AC65-34502928891D}"/>
    <cellStyle name="Comma [0] 4 2 14" xfId="33089" xr:uid="{FB988787-96D5-4E89-BBD5-F7044EA8FCCA}"/>
    <cellStyle name="Comma [0] 4 2 15" xfId="1341" xr:uid="{E822E1F1-1DA2-430E-877B-71AC09F9C7C3}"/>
    <cellStyle name="Comma [0] 4 2 2" xfId="550" xr:uid="{1338AB4B-F135-4598-8921-DDF475707A67}"/>
    <cellStyle name="Comma [0] 4 2 2 10" xfId="1424" xr:uid="{A67DF8A9-15D3-4451-8489-84292DF2CAE7}"/>
    <cellStyle name="Comma [0] 4 2 2 2" xfId="1096" xr:uid="{0804A1CD-74D5-4133-96C8-B751467B37E5}"/>
    <cellStyle name="Comma [0] 4 2 2 2 2" xfId="8230" xr:uid="{C1490ACD-DAFD-4CA8-A3B2-04BE07EF0A5A}"/>
    <cellStyle name="Comma [0] 4 2 2 2 2 2" xfId="30642" xr:uid="{838B83CF-F6E7-46AE-9764-B8C916B02B6A}"/>
    <cellStyle name="Comma [0] 4 2 2 2 2 3" xfId="20353" xr:uid="{94185EDC-5B65-4B6B-8148-5CA35BCB45C8}"/>
    <cellStyle name="Comma [0] 4 2 2 2 3" xfId="11335" xr:uid="{C8D254F3-EFEC-4CBB-869D-EC0498F3A798}"/>
    <cellStyle name="Comma [0] 4 2 2 2 3 3" xfId="23333" xr:uid="{8AAA60AE-0CFB-4206-8F1A-80C1E70BEB48}"/>
    <cellStyle name="Comma [0] 4 2 2 2 4" xfId="13573" xr:uid="{B900881F-84A9-48BA-B39E-A2AF93E45656}"/>
    <cellStyle name="Comma [0] 4 2 2 2 4 3" xfId="24209" xr:uid="{1D8E1814-393E-44B6-BE64-054183134B46}"/>
    <cellStyle name="Comma [0] 4 2 2 2 5" xfId="27679" xr:uid="{259AD5F2-665F-4F3D-9056-BE8FEA41BC7B}"/>
    <cellStyle name="Comma [0] 4 2 2 2 6" xfId="17385" xr:uid="{82DB8A3B-5801-4E58-9305-24368D6CB79F}"/>
    <cellStyle name="Comma [0] 4 2 2 2 8" xfId="5032" xr:uid="{12E4A849-6E8E-4CBC-9375-D559C3345E1F}"/>
    <cellStyle name="Comma [0] 4 2 2 3" xfId="7147" xr:uid="{822419DE-3A0E-47C0-9014-A0AA59E245B3}"/>
    <cellStyle name="Comma [0] 4 2 2 3 2" xfId="29618" xr:uid="{C2C33E73-BF0A-49F3-AEDF-5549AE84DB4F}"/>
    <cellStyle name="Comma [0] 4 2 2 3 3" xfId="19327" xr:uid="{9AFD0A5D-CE0B-455F-B62A-D4A464F6F60C}"/>
    <cellStyle name="Comma [0] 4 2 2 4" xfId="10311" xr:uid="{A8EF0EFB-22A6-44E1-BBF9-B2DB679EB182}"/>
    <cellStyle name="Comma [0] 4 2 2 4 2" xfId="32580" xr:uid="{E42C9C30-94C7-4326-A930-E3B922577770}"/>
    <cellStyle name="Comma [0] 4 2 2 4 3" xfId="22306" xr:uid="{9EC58F7F-063B-4DC7-9525-B7F6C0173072}"/>
    <cellStyle name="Comma [0] 4 2 2 5" xfId="12969" xr:uid="{5D27BD5B-7ECA-47CC-9E9C-1FD4E6F8F692}"/>
    <cellStyle name="Comma [0] 4 2 2 5 3" xfId="23792" xr:uid="{14BBB3CB-DB06-4F7C-B29B-3185DCF7AFE1}"/>
    <cellStyle name="Comma [0] 4 2 2 6" xfId="14479" xr:uid="{4FD77369-ECF8-4A04-8207-62CB094F27D3}"/>
    <cellStyle name="Comma [0] 4 2 2 6 2" xfId="26657" xr:uid="{B5D78D22-F83F-453B-B499-E1BA0D938674}"/>
    <cellStyle name="Comma [0] 4 2 2 7" xfId="16358" xr:uid="{530CDA68-C5A5-4212-81B9-6144FCD06780}"/>
    <cellStyle name="Comma [0] 4 2 3" xfId="1014" xr:uid="{D8B0ED21-6761-42AC-827B-B1EBD0EA4E3F}"/>
    <cellStyle name="Comma [0] 4 2 3 2" xfId="4813" xr:uid="{E0D3C276-4B97-4626-9144-1AE7BE54B09B}"/>
    <cellStyle name="Comma [0] 4 2 3 2 2" xfId="7999" xr:uid="{888E257C-7FBE-445B-BCAA-E335B7379349}"/>
    <cellStyle name="Comma [0] 4 2 3 2 2 2" xfId="30429" xr:uid="{A00BC4B4-6273-4967-BFCF-C9C5C2F1A3F2}"/>
    <cellStyle name="Comma [0] 4 2 3 2 2 3" xfId="20139" xr:uid="{C5CEF4DF-0952-4746-9017-0F3FE2656CF4}"/>
    <cellStyle name="Comma [0] 4 2 3 2 3" xfId="11121" xr:uid="{A748EEC5-5063-4E18-BEDC-6DCD742BEE9B}"/>
    <cellStyle name="Comma [0] 4 2 3 2 3 3" xfId="23119" xr:uid="{59DB8D7D-D8BE-4F7B-8C94-BF065091E90F}"/>
    <cellStyle name="Comma [0] 4 2 3 2 4" xfId="27470" xr:uid="{09903DF8-37C6-4284-924D-D61DB440D4FF}"/>
    <cellStyle name="Comma [0] 4 2 3 2 5" xfId="17171" xr:uid="{E69F46CE-9305-4368-AE08-1E63FBB0730C}"/>
    <cellStyle name="Comma [0] 4 2 3 3" xfId="6985" xr:uid="{E55EB85B-DF68-48A7-AC93-4A4E519E592F}"/>
    <cellStyle name="Comma [0] 4 2 3 3 2" xfId="29456" xr:uid="{7F724772-E087-4A87-B74B-CCBD16DF5CB8}"/>
    <cellStyle name="Comma [0] 4 2 3 3 3" xfId="19163" xr:uid="{E016D585-9778-46FA-A29F-638411E31DA7}"/>
    <cellStyle name="Comma [0] 4 2 3 4" xfId="10148" xr:uid="{73514FF6-E445-4BB7-B1B2-D5D2E927D143}"/>
    <cellStyle name="Comma [0] 4 2 3 4 2" xfId="32417" xr:uid="{0A529CEC-8797-4B99-B6C9-7B759DDB9F1E}"/>
    <cellStyle name="Comma [0] 4 2 3 4 3" xfId="22142" xr:uid="{DC8B9D61-7F77-4DCC-9115-10BDE0BA16DF}"/>
    <cellStyle name="Comma [0] 4 2 3 5" xfId="13413" xr:uid="{9E904B1E-BD03-4A45-B45D-84E510FA835F}"/>
    <cellStyle name="Comma [0] 4 2 3 5 3" xfId="24049" xr:uid="{787707C6-D7B0-4E32-8AAA-BACC988CF5EB}"/>
    <cellStyle name="Comma [0] 4 2 3 6" xfId="26493" xr:uid="{5FA47FF6-9296-4CE5-BD21-F6D40979B2B7}"/>
    <cellStyle name="Comma [0] 4 2 3 7" xfId="16194" xr:uid="{9967AED9-7830-4690-BC3F-D2946C917F36}"/>
    <cellStyle name="Comma [0] 4 2 3 9" xfId="3822" xr:uid="{8AAC574E-7540-4336-B3EA-4AAD8CC78CC4}"/>
    <cellStyle name="Comma [0] 4 2 4" xfId="4693" xr:uid="{A02CA1A5-0815-42D2-ACA8-3C048430662E}"/>
    <cellStyle name="Comma [0] 4 2 4 2" xfId="7869" xr:uid="{35E83358-EAD8-48D0-8E50-BE0C8E31B2C8}"/>
    <cellStyle name="Comma [0] 4 2 4 2 2" xfId="30297" xr:uid="{EC31D1E5-EF7C-43B7-A874-330187AAE03A}"/>
    <cellStyle name="Comma [0] 4 2 4 2 3" xfId="20008" xr:uid="{5C53EF73-611B-423F-A47F-A3A34FF2E3CB}"/>
    <cellStyle name="Comma [0] 4 2 4 3" xfId="10992" xr:uid="{1D095D3C-0DE2-491E-987E-6358297E59FF}"/>
    <cellStyle name="Comma [0] 4 2 4 3 3" xfId="22987" xr:uid="{323DEAD1-A50D-487F-905F-0072DA24AD41}"/>
    <cellStyle name="Comma [0] 4 2 4 4" xfId="13697" xr:uid="{A2557BF0-82E2-4EFF-A5FB-A9949F18C184}"/>
    <cellStyle name="Comma [0] 4 2 4 4 3" xfId="24335" xr:uid="{705C1636-81E9-49D0-B558-25853D4A12D9}"/>
    <cellStyle name="Comma [0] 4 2 4 5" xfId="27338" xr:uid="{A0E3EE0C-116A-4AA4-AC0A-39CACA4B771A}"/>
    <cellStyle name="Comma [0] 4 2 4 6" xfId="17039" xr:uid="{D8100D41-8452-4DF2-AB23-A7BB4A5C3094}"/>
    <cellStyle name="Comma [0] 4 2 5" xfId="4491" xr:uid="{8F112753-D97E-46AC-AC01-4FBB7409EDE5}"/>
    <cellStyle name="Comma [0] 4 2 5 2" xfId="7667" xr:uid="{F2BA42C8-B48E-40DA-8BAD-F64EC8D1EEAE}"/>
    <cellStyle name="Comma [0] 4 2 5 2 2" xfId="30096" xr:uid="{E9BE559B-83C8-45ED-97F6-D4F78BAC8EF5}"/>
    <cellStyle name="Comma [0] 4 2 5 2 3" xfId="19806" xr:uid="{C7E00090-271D-4FE4-B169-4DD159461E7F}"/>
    <cellStyle name="Comma [0] 4 2 5 3" xfId="10790" xr:uid="{49A7E057-09DA-4435-8C5C-9C878545681F}"/>
    <cellStyle name="Comma [0] 4 2 5 3 3" xfId="22785" xr:uid="{FA162676-D31C-48B6-9488-943DF386E12E}"/>
    <cellStyle name="Comma [0] 4 2 5 4" xfId="13894" xr:uid="{13D814AB-DB2A-401E-B266-F37C1955B663}"/>
    <cellStyle name="Comma [0] 4 2 5 4 3" xfId="24534" xr:uid="{8DE0A680-2083-4F45-BD54-32FCFB75DDFE}"/>
    <cellStyle name="Comma [0] 4 2 5 5" xfId="27136" xr:uid="{71840FA0-1873-439A-A9FC-3566BB8067BB}"/>
    <cellStyle name="Comma [0] 4 2 5 6" xfId="16837" xr:uid="{C4664CB0-5036-40B6-9EC8-DA319EC1F023}"/>
    <cellStyle name="Comma [0] 4 2 6" xfId="4391" xr:uid="{91CFCF0D-30A2-4DDE-B7E7-DF4A3F2DD759}"/>
    <cellStyle name="Comma [0] 4 2 6 2" xfId="7566" xr:uid="{EDBEF381-41E9-41D0-84CF-89CF4B31A356}"/>
    <cellStyle name="Comma [0] 4 2 6 2 2" xfId="29995" xr:uid="{CBC46179-0115-4292-8C71-05E44DC59AC0}"/>
    <cellStyle name="Comma [0] 4 2 6 2 3" xfId="19705" xr:uid="{2C63EBB4-9F33-4C64-985B-441DC64AC11B}"/>
    <cellStyle name="Comma [0] 4 2 6 3" xfId="10689" xr:uid="{D8C650DB-65EA-4397-B276-13BD14605408}"/>
    <cellStyle name="Comma [0] 4 2 6 3 3" xfId="22684" xr:uid="{16E1DBAE-113A-4DB8-AA0B-4C52D0083C68}"/>
    <cellStyle name="Comma [0] 4 2 6 4" xfId="14171" xr:uid="{E0CF6286-A8F6-43A9-8A07-DBE99EA3598E}"/>
    <cellStyle name="Comma [0] 4 2 6 4 3" xfId="24807" xr:uid="{C6629893-D96C-4142-93FB-8F850296901E}"/>
    <cellStyle name="Comma [0] 4 2 6 5" xfId="27035" xr:uid="{60C6A3C8-727A-47DE-AD32-1929468CB254}"/>
    <cellStyle name="Comma [0] 4 2 6 6" xfId="16736" xr:uid="{B56DE928-D92C-40E1-9A58-35B403A89D87}"/>
    <cellStyle name="Comma [0] 4 2 7" xfId="4168" xr:uid="{872661DB-D6FF-4576-AFAE-C9C93E38464D}"/>
    <cellStyle name="Comma [0] 4 2 7 2" xfId="7343" xr:uid="{B3141422-1597-41BF-B3A1-F3B96D68BD2B}"/>
    <cellStyle name="Comma [0] 4 2 7 2 2" xfId="29806" xr:uid="{1743C191-B492-4837-8798-A73C7BE7281E}"/>
    <cellStyle name="Comma [0] 4 2 7 2 3" xfId="19516" xr:uid="{7465295D-17D3-42B1-81E4-B8B2275F408F}"/>
    <cellStyle name="Comma [0] 4 2 7 3" xfId="10500" xr:uid="{ACA5BA06-C5D6-43A8-B55E-1BDC9E899ADC}"/>
    <cellStyle name="Comma [0] 4 2 7 3 3" xfId="22495" xr:uid="{1D46404E-1F74-4E6C-894E-C80FC711E63E}"/>
    <cellStyle name="Comma [0] 4 2 7 4" xfId="26846" xr:uid="{5C43F93F-1C09-43B5-94C7-BAC5FE6740E6}"/>
    <cellStyle name="Comma [0] 4 2 7 5" xfId="16547" xr:uid="{E84F805A-004A-4EB3-9796-D378CAFEC3CF}"/>
    <cellStyle name="Comma [0] 4 2 8" xfId="3342" xr:uid="{CDEAB8B6-F598-4696-9140-EC7B2E9850BB}"/>
    <cellStyle name="Comma [0] 4 2 8 2" xfId="6699" xr:uid="{549BFD69-EE40-49F4-8ADF-6C76FA18D941}"/>
    <cellStyle name="Comma [0] 4 2 8 2 2" xfId="29199" xr:uid="{099B3154-BEBA-49BA-A585-92A80136B473}"/>
    <cellStyle name="Comma [0] 4 2 8 2 3" xfId="18906" xr:uid="{B9C011A0-A9F1-430E-9E59-6C9168A0E800}"/>
    <cellStyle name="Comma [0] 4 2 8 3" xfId="9890" xr:uid="{194C1DD9-9F2A-4FCD-A2E9-408A0F3A0DE1}"/>
    <cellStyle name="Comma [0] 4 2 8 3 2" xfId="32160" xr:uid="{149E664F-D8EE-4212-BD6A-57AD96EACBA0}"/>
    <cellStyle name="Comma [0] 4 2 8 3 3" xfId="21884" xr:uid="{74BFD690-B787-40A5-8C0B-8749E1F6821E}"/>
    <cellStyle name="Comma [0] 4 2 8 4" xfId="26235" xr:uid="{39B066F6-E506-43E8-AED9-AEC16B973884}"/>
    <cellStyle name="Comma [0] 4 2 8 5" xfId="15936" xr:uid="{23B487EA-EB99-4E32-A2F4-B0C68DA5998C}"/>
    <cellStyle name="Comma [0] 4 2 9" xfId="6446" xr:uid="{F4B79B2A-DC92-4D3B-8EE0-81FDAE7D576D}"/>
    <cellStyle name="Comma [0] 4 2 9 2" xfId="28947" xr:uid="{5F75A6F3-D103-4917-9558-FE7CA015655D}"/>
    <cellStyle name="Comma [0] 4 2 9 3" xfId="18653" xr:uid="{EA6F48B2-88ED-43DA-910B-CFF30ED3F7A6}"/>
    <cellStyle name="Comma [0] 4 20" xfId="2437" xr:uid="{71CCBB5B-ACF8-47B6-B122-968B627225D0}"/>
    <cellStyle name="Comma [0] 4 20 2" xfId="5782" xr:uid="{DE2634DA-DFD8-4764-B968-1CEA8C346B7A}"/>
    <cellStyle name="Comma [0] 4 20 2 2" xfId="28298" xr:uid="{7655C1DC-0C56-4675-A098-86A0BF7EF964}"/>
    <cellStyle name="Comma [0] 4 20 2 3" xfId="18004" xr:uid="{D5ECFD6D-67BE-4A5D-8EE7-1226A33B829E}"/>
    <cellStyle name="Comma [0] 4 20 3" xfId="8988" xr:uid="{440A972C-6F31-480F-A144-755B1CCDB56E}"/>
    <cellStyle name="Comma [0] 4 20 3 2" xfId="31258" xr:uid="{89B2D6F9-3F0D-48FF-9864-AEF0E2E53B2F}"/>
    <cellStyle name="Comma [0] 4 20 3 3" xfId="20982" xr:uid="{01B2B901-1DFB-4D98-AEDA-BA4C74107088}"/>
    <cellStyle name="Comma [0] 4 20 4" xfId="25334" xr:uid="{0BD18F9E-7BB2-4627-B778-67ADA170EBD0}"/>
    <cellStyle name="Comma [0] 4 20 5" xfId="15034" xr:uid="{4175F616-6C95-4FE1-8576-CBB8381CA5D0}"/>
    <cellStyle name="Comma [0] 4 21" xfId="2288" xr:uid="{5073AB00-2296-49B7-AEDB-6BE64556FFF1}"/>
    <cellStyle name="Comma [0] 4 21 2" xfId="5635" xr:uid="{59E1D76A-6D7F-401B-A5A0-CF72C1999E33}"/>
    <cellStyle name="Comma [0] 4 21 2 2" xfId="28151" xr:uid="{D2E8A13A-8469-4D15-90F6-4542557C27AD}"/>
    <cellStyle name="Comma [0] 4 21 2 3" xfId="17857" xr:uid="{0DACC21A-5A55-4AA6-896F-9BE3A8F09EDE}"/>
    <cellStyle name="Comma [0] 4 21 3" xfId="8841" xr:uid="{757AC137-CCEE-4EB1-9D12-5E58D5C6C0CB}"/>
    <cellStyle name="Comma [0] 4 21 3 2" xfId="31111" xr:uid="{919AD1A7-8584-4F2B-9DF1-C7641F48732A}"/>
    <cellStyle name="Comma [0] 4 21 3 3" xfId="20835" xr:uid="{7A192E86-C1A1-4E4C-BCCE-A7F1B5BBA4B7}"/>
    <cellStyle name="Comma [0] 4 21 4" xfId="25187" xr:uid="{2B912FBF-8EEB-4962-93B5-66A875F6701B}"/>
    <cellStyle name="Comma [0] 4 21 5" xfId="14887" xr:uid="{6770F827-170C-48C8-8215-049F9796B995}"/>
    <cellStyle name="Comma [0] 4 22" xfId="2267" xr:uid="{CC60BB1A-435C-4D19-ACB5-076588208097}"/>
    <cellStyle name="Comma [0] 4 22 2" xfId="5614" xr:uid="{DA5ABDC0-40AF-4896-9D24-AD34AA9A4B06}"/>
    <cellStyle name="Comma [0] 4 22 2 2" xfId="28130" xr:uid="{D82C3BCB-0D77-4DDC-AAD4-B77F4273FF2C}"/>
    <cellStyle name="Comma [0] 4 22 2 3" xfId="17836" xr:uid="{AB0F57FB-45AD-4544-83A0-7DB366EE0862}"/>
    <cellStyle name="Comma [0] 4 22 3" xfId="8820" xr:uid="{5ECCB4D1-7A83-4470-87C1-A011436E4193}"/>
    <cellStyle name="Comma [0] 4 22 3 2" xfId="31090" xr:uid="{E463BBDB-FC41-45AC-88A9-B0786E4CBC20}"/>
    <cellStyle name="Comma [0] 4 22 3 3" xfId="20814" xr:uid="{D5339A91-E183-4D1C-B9B5-B56DB70858C9}"/>
    <cellStyle name="Comma [0] 4 22 4" xfId="25166" xr:uid="{923A6E41-8936-4AFE-B1B9-E56E47793172}"/>
    <cellStyle name="Comma [0] 4 22 5" xfId="14866" xr:uid="{EA9EFE85-84A3-4959-831F-E52960376E0F}"/>
    <cellStyle name="Comma [0] 4 23" xfId="2241" xr:uid="{FCBF26D2-98BD-461D-9E8B-FBDFAE348272}"/>
    <cellStyle name="Comma [0] 4 23 2" xfId="5588" xr:uid="{5E2341B4-2E68-4EE9-8F4A-63A63BCF5058}"/>
    <cellStyle name="Comma [0] 4 23 2 2" xfId="28104" xr:uid="{6D8DA7D7-D7B6-41E0-8B82-27714D2DCDE3}"/>
    <cellStyle name="Comma [0] 4 23 2 3" xfId="17810" xr:uid="{2C95C7DE-C5E5-4D4C-92C1-D9515E13422B}"/>
    <cellStyle name="Comma [0] 4 23 3" xfId="8794" xr:uid="{6A59DFFC-6224-493F-9665-AFEC4CBE8BF3}"/>
    <cellStyle name="Comma [0] 4 23 3 2" xfId="31064" xr:uid="{0948B8F3-9963-4C83-90BC-94D78D14E5FF}"/>
    <cellStyle name="Comma [0] 4 23 3 3" xfId="20788" xr:uid="{E2DCFF94-FD80-4024-9B4C-4804238633A8}"/>
    <cellStyle name="Comma [0] 4 23 4" xfId="25140" xr:uid="{CA598B1E-8340-45B6-85EF-3802E8FA65DE}"/>
    <cellStyle name="Comma [0] 4 23 5" xfId="14840" xr:uid="{051494F0-5050-4CBB-9303-B0F1C74834E7}"/>
    <cellStyle name="Comma [0] 4 24" xfId="5504" xr:uid="{B5B11290-B47B-4B3D-8223-AF35A0440940}"/>
    <cellStyle name="Comma [0] 4 24 2" xfId="27798" xr:uid="{4D3A5E85-4D0F-4910-B772-3CA9FCED7499}"/>
    <cellStyle name="Comma [0] 4 24 3" xfId="17502" xr:uid="{7572651A-C82A-4C9D-A96E-4988A951FD8A}"/>
    <cellStyle name="Comma [0] 4 25" xfId="8724" xr:uid="{D20E1C34-95A2-46A0-B05C-1B6D1E1EC04D}"/>
    <cellStyle name="Comma [0] 4 25 2" xfId="30756" xr:uid="{0C698590-DDBE-4BF4-8936-4213CC3E2F2B}"/>
    <cellStyle name="Comma [0] 4 25 3" xfId="20473" xr:uid="{5AA853B5-4ACF-4C2E-A5F1-1A51AFB2843E}"/>
    <cellStyle name="Comma [0] 4 26" xfId="12400" xr:uid="{99EB872A-0C51-484B-A2DC-C1767C32AE52}"/>
    <cellStyle name="Comma [0] 4 26 3" xfId="23500" xr:uid="{6CF5F8AA-2AE1-47A2-98AE-BF8C8A3AB298}"/>
    <cellStyle name="Comma [0] 4 27" xfId="14270" xr:uid="{4C796461-BB3F-4D40-951B-D9B40E7DE04E}"/>
    <cellStyle name="Comma [0] 4 27 2" xfId="25070" xr:uid="{3BE1E588-1868-4569-A22C-EC55E81E44E7}"/>
    <cellStyle name="Comma [0] 4 28" xfId="14770" xr:uid="{BB0458F8-2809-4F37-9ADF-700E735DF2A3}"/>
    <cellStyle name="Comma [0] 4 3" xfId="387" xr:uid="{1DFF7A41-2D2C-4D3D-868B-7FDCFE057296}"/>
    <cellStyle name="Comma [0] 4 3 12" xfId="3073" xr:uid="{D5BD1761-78D7-436E-9B61-EAB5583069E7}"/>
    <cellStyle name="Comma [0] 4 3 2" xfId="889" xr:uid="{B49A153B-208E-4D86-8F65-D6DF1C5D3575}"/>
    <cellStyle name="Comma [0] 4 3 2 2" xfId="5098" xr:uid="{7FC5A2A7-42C2-4463-A7CF-AE6869CB5E41}"/>
    <cellStyle name="Comma [0] 4 3 2 2 2" xfId="8307" xr:uid="{21957D83-3344-4378-BE92-755EF3A954FC}"/>
    <cellStyle name="Comma [0] 4 3 2 2 2 2" xfId="30717" xr:uid="{A620D215-3AFF-4571-8F1D-B4FDF589130C}"/>
    <cellStyle name="Comma [0] 4 3 2 2 2 3" xfId="20431" xr:uid="{C19E766B-21F4-4AB5-98E0-3012859D50BC}"/>
    <cellStyle name="Comma [0] 4 3 2 2 3" xfId="11411" xr:uid="{CCC20955-4A5A-48F8-862F-AD3BD5C8DF61}"/>
    <cellStyle name="Comma [0] 4 3 2 2 3 3" xfId="23411" xr:uid="{7D32891D-1F3D-4EC3-8192-B0ABE19A10B9}"/>
    <cellStyle name="Comma [0] 4 3 2 2 4" xfId="13492" xr:uid="{5F6B4A3F-55A8-4B02-8274-F786DDF9DA51}"/>
    <cellStyle name="Comma [0] 4 3 2 2 4 3" xfId="24127" xr:uid="{B80C5A27-7774-4D6B-B2F0-DCDD40364F0C}"/>
    <cellStyle name="Comma [0] 4 3 2 2 5" xfId="27757" xr:uid="{2A93DCB9-9F85-496D-96CE-BD6045BB437A}"/>
    <cellStyle name="Comma [0] 4 3 2 2 6" xfId="17463" xr:uid="{97EC8B71-7D50-4437-A0E4-B2BF9D37A3A9}"/>
    <cellStyle name="Comma [0] 4 3 2 3" xfId="7067" xr:uid="{19DAB037-DCB1-4742-A70B-868BAA8B896E}"/>
    <cellStyle name="Comma [0] 4 3 2 3 2" xfId="29537" xr:uid="{B6F366EE-6959-4A50-A55E-C15A8C9DF394}"/>
    <cellStyle name="Comma [0] 4 3 2 3 3" xfId="19245" xr:uid="{2C4A49CC-297E-407A-BEC0-48474009066E}"/>
    <cellStyle name="Comma [0] 4 3 2 4" xfId="10229" xr:uid="{34A74662-A023-467F-8110-0F3F79848A2E}"/>
    <cellStyle name="Comma [0] 4 3 2 4 2" xfId="32499" xr:uid="{5A59C6B2-A1C8-4D2A-BC5A-120579938CA0}"/>
    <cellStyle name="Comma [0] 4 3 2 4 3" xfId="22224" xr:uid="{771217DB-192C-441E-BBFD-3E968E883009}"/>
    <cellStyle name="Comma [0] 4 3 2 5" xfId="12889" xr:uid="{1B8666AF-93CC-4A28-8BCA-959C0E2CF817}"/>
    <cellStyle name="Comma [0] 4 3 2 5 3" xfId="23710" xr:uid="{E31BE9B6-C9C0-4286-BAE6-89B026CD8A4C}"/>
    <cellStyle name="Comma [0] 4 3 2 6" xfId="26575" xr:uid="{5452A9C8-24EC-4409-B5E7-01223E040013}"/>
    <cellStyle name="Comma [0] 4 3 2 7" xfId="16276" xr:uid="{193A857E-3B31-4392-ABF2-85EE8F6DF257}"/>
    <cellStyle name="Comma [0] 4 3 2 9" xfId="3936" xr:uid="{DB4ADBBB-0A87-4B4E-A740-5C0B851FEEDD}"/>
    <cellStyle name="Comma [0] 4 3 3" xfId="3747" xr:uid="{A20CF6F5-8DE4-4D5E-9E39-B7636A4BE567}"/>
    <cellStyle name="Comma [0] 4 3 3 2" xfId="4916" xr:uid="{8EA84E61-5B35-468F-93F1-661888768BD0}"/>
    <cellStyle name="Comma [0] 4 3 3 2 2" xfId="8104" xr:uid="{DB397CC7-1805-466B-888F-04929FB3EE37}"/>
    <cellStyle name="Comma [0] 4 3 3 2 2 2" xfId="30527" xr:uid="{BCD83BEF-748C-4A85-A373-B8138E6B64AC}"/>
    <cellStyle name="Comma [0] 4 3 3 2 2 3" xfId="20237" xr:uid="{5AB39486-AE15-403E-A0E7-EF45623AA36A}"/>
    <cellStyle name="Comma [0] 4 3 3 2 3" xfId="11219" xr:uid="{3DFFB8E4-BFED-49CA-80BD-E171954D1A81}"/>
    <cellStyle name="Comma [0] 4 3 3 2 3 3" xfId="23217" xr:uid="{C1C4E56E-EE3E-4151-9F34-F430BFAC360C}"/>
    <cellStyle name="Comma [0] 4 3 3 2 4" xfId="27566" xr:uid="{562D100F-A270-4AAF-B8AC-B86FA4B97BFC}"/>
    <cellStyle name="Comma [0] 4 3 3 2 5" xfId="17269" xr:uid="{AC571EBD-733A-4494-A272-9D134B8F9C48}"/>
    <cellStyle name="Comma [0] 4 3 3 3" xfId="6903" xr:uid="{A400BF29-AACD-4D09-B5B2-81F8B1387E46}"/>
    <cellStyle name="Comma [0] 4 3 3 3 2" xfId="29374" xr:uid="{A2E50FBE-4E12-4A67-9ACA-66F386B90A56}"/>
    <cellStyle name="Comma [0] 4 3 3 3 3" xfId="19081" xr:uid="{DE884512-A17F-4D5B-9E54-4A3D4D0103DD}"/>
    <cellStyle name="Comma [0] 4 3 3 4" xfId="10066" xr:uid="{9DB991A1-D58D-4778-90D4-F37C73F0F3DA}"/>
    <cellStyle name="Comma [0] 4 3 3 4 2" xfId="32335" xr:uid="{3E0D107F-004C-4FC1-8E39-0AEB4B617A90}"/>
    <cellStyle name="Comma [0] 4 3 3 4 3" xfId="22060" xr:uid="{09DA72D8-9F4C-421B-AA97-015D141B8EB3}"/>
    <cellStyle name="Comma [0] 4 3 3 5" xfId="13332" xr:uid="{ADCF7B9F-97F6-4AD2-A3C5-3B07EB5791CD}"/>
    <cellStyle name="Comma [0] 4 3 3 5 3" xfId="23967" xr:uid="{DF5BAF6D-FFB8-4081-979C-D85B2F413F0F}"/>
    <cellStyle name="Comma [0] 4 3 3 6" xfId="26411" xr:uid="{EDBB1D1A-FEDA-4D2D-934C-32C06B224552}"/>
    <cellStyle name="Comma [0] 4 3 3 7" xfId="16112" xr:uid="{84253A79-DBBB-4C03-AE02-6F8FC198DE43}"/>
    <cellStyle name="Comma [0] 4 3 4" xfId="3262" xr:uid="{02B74C8E-BB52-44DC-A4F7-A0232714BA3A}"/>
    <cellStyle name="Comma [0] 4 3 4 2" xfId="6617" xr:uid="{AEF4B236-8FE4-46A7-BB01-C2566A23FFBF}"/>
    <cellStyle name="Comma [0] 4 3 4 2 2" xfId="29117" xr:uid="{523B83D2-C8EB-4BFB-A7A2-8DF8F77FD4D1}"/>
    <cellStyle name="Comma [0] 4 3 4 2 3" xfId="18824" xr:uid="{2D7B60F4-3E64-4E8F-A03C-8A4AD8564D13}"/>
    <cellStyle name="Comma [0] 4 3 4 3" xfId="9808" xr:uid="{E2830A98-175B-4FEA-BA01-FA3BDD62F645}"/>
    <cellStyle name="Comma [0] 4 3 4 3 2" xfId="32078" xr:uid="{87D7B792-CCDD-428D-A016-3EB3EB024124}"/>
    <cellStyle name="Comma [0] 4 3 4 3 3" xfId="21802" xr:uid="{27310C0A-EEBC-44DC-80B5-8CB5126A2F5C}"/>
    <cellStyle name="Comma [0] 4 3 4 4" xfId="26154" xr:uid="{EF5BFE57-6435-49B6-8F82-330937E97F98}"/>
    <cellStyle name="Comma [0] 4 3 4 5" xfId="15854" xr:uid="{4DC5B458-E58B-4A78-A37F-DE61B46A210D}"/>
    <cellStyle name="Comma [0] 4 3 5" xfId="6364" xr:uid="{9A0ED37A-3AC6-468B-9EA0-10C273FD6A7B}"/>
    <cellStyle name="Comma [0] 4 3 5 2" xfId="28865" xr:uid="{28781E1C-1633-4DDA-9D6B-3F171ED41854}"/>
    <cellStyle name="Comma [0] 4 3 5 3" xfId="18571" xr:uid="{F5EC5360-0AB0-4E21-98E2-28FECDB5295B}"/>
    <cellStyle name="Comma [0] 4 3 6" xfId="9555" xr:uid="{B3F8DDE3-4EC9-46F6-9690-9744E32BC83A}"/>
    <cellStyle name="Comma [0] 4 3 6 2" xfId="31825" xr:uid="{A33A1EC6-B8D3-4694-B4F4-E98D3BBB34EA}"/>
    <cellStyle name="Comma [0] 4 3 6 3" xfId="21549" xr:uid="{FE4809E1-B1E6-47AB-AAA5-6B79F1CA47CD}"/>
    <cellStyle name="Comma [0] 4 3 7" xfId="12677" xr:uid="{9A656D80-8B69-491A-97A4-504B350DCC1B}"/>
    <cellStyle name="Comma [0] 4 3 7 3" xfId="23545" xr:uid="{17B34D0B-8F14-47EA-B8B2-C3FFF5328546}"/>
    <cellStyle name="Comma [0] 4 3 8" xfId="25901" xr:uid="{30EE8AE8-B803-413A-A471-7911191EE8AF}"/>
    <cellStyle name="Comma [0] 4 3 9" xfId="15601" xr:uid="{8B7FE990-0F76-490F-A453-741257B7A7CE}"/>
    <cellStyle name="Comma [0] 4 31" xfId="1215" xr:uid="{FB217EE7-7795-4416-A49A-804E82A8CAB4}"/>
    <cellStyle name="Comma [0] 4 4" xfId="742" xr:uid="{51AD7741-A92A-4859-97D3-1CFD074C0171}"/>
    <cellStyle name="Comma [0] 4 4 2" xfId="4952" xr:uid="{CB7469CF-F836-4218-B31B-BAC0032A043D}"/>
    <cellStyle name="Comma [0] 4 4 2 2" xfId="8142" xr:uid="{51814A7D-1FDF-4492-A16F-ACF0A6984534}"/>
    <cellStyle name="Comma [0] 4 4 2 2 2" xfId="30559" xr:uid="{BD206E12-AD53-4FC7-BC22-D8757670C5AF}"/>
    <cellStyle name="Comma [0] 4 4 2 2 3" xfId="20269" xr:uid="{F9CD429F-8A8A-42BE-9237-50B1E5567D55}"/>
    <cellStyle name="Comma [0] 4 4 2 3" xfId="11251" xr:uid="{D4727EF4-DC7E-45B7-BC9A-607A3E5698F5}"/>
    <cellStyle name="Comma [0] 4 4 2 3 3" xfId="23249" xr:uid="{F56F00C8-EBC0-4969-A270-3E72B741419F}"/>
    <cellStyle name="Comma [0] 4 4 2 4" xfId="27597" xr:uid="{E3F12106-77B6-4644-98F8-FCF003DAA0A9}"/>
    <cellStyle name="Comma [0] 4 4 2 5" xfId="17301" xr:uid="{7CE7E11E-4209-4FCF-B63C-AE459CA2E2E0}"/>
    <cellStyle name="Comma [0] 4 4 3" xfId="6843" xr:uid="{65F7A26D-FDFE-4830-8010-2FFD85A76A27}"/>
    <cellStyle name="Comma [0] 4 4 3 2" xfId="29329" xr:uid="{37675B4F-2869-456B-BEE7-D29518F3A881}"/>
    <cellStyle name="Comma [0] 4 4 3 3" xfId="19036" xr:uid="{94894D29-4FDC-428E-ACE6-5A8DBB0FABDB}"/>
    <cellStyle name="Comma [0] 4 4 4" xfId="10021" xr:uid="{0C2C61F5-EDA6-4678-8D0F-6D6436E3DDF5}"/>
    <cellStyle name="Comma [0] 4 4 4 2" xfId="32290" xr:uid="{E9EF5703-73B1-4C18-8A85-F4A371023F24}"/>
    <cellStyle name="Comma [0] 4 4 4 3" xfId="22015" xr:uid="{7DDA1E43-6F29-4069-90F9-EA0FF658F0EF}"/>
    <cellStyle name="Comma [0] 4 4 5" xfId="13096" xr:uid="{81B24530-0075-42BA-AEAF-72490EC532F5}"/>
    <cellStyle name="Comma [0] 4 4 5 3" xfId="23922" xr:uid="{A2CEBF70-75B9-432B-AE5C-56B55F65B026}"/>
    <cellStyle name="Comma [0] 4 4 6" xfId="26366" xr:uid="{76F5786F-FE46-4D6F-8F3D-6EBD01293A2E}"/>
    <cellStyle name="Comma [0] 4 4 7" xfId="16067" xr:uid="{3C076976-788D-4F8A-9076-924640401598}"/>
    <cellStyle name="Comma [0] 4 4 9" xfId="3469" xr:uid="{353E84E5-C0A9-4F58-ADA7-98681C85EA7C}"/>
    <cellStyle name="Comma [0] 4 5" xfId="4744" xr:uid="{05295C88-14B5-4B23-80E8-6884DB97A37E}"/>
    <cellStyle name="Comma [0] 4 5 2" xfId="7923" xr:uid="{A5AA43AC-85F0-4D77-A529-B5B6988CDDC9}"/>
    <cellStyle name="Comma [0] 4 5 2 2" xfId="30351" xr:uid="{A18A7CD6-D714-4909-9232-7622462CDBF0}"/>
    <cellStyle name="Comma [0] 4 5 2 3" xfId="20062" xr:uid="{C93D9ED5-59A2-4A1B-B99B-2C1BA9D71966}"/>
    <cellStyle name="Comma [0] 4 5 3" xfId="11046" xr:uid="{6F2D7E5E-75C7-4238-A18C-CD200383DED2}"/>
    <cellStyle name="Comma [0] 4 5 3 3" xfId="23041" xr:uid="{B22D2E91-3F25-4AE9-ABC6-B77FFC87A982}"/>
    <cellStyle name="Comma [0] 4 5 4" xfId="13782" xr:uid="{17EFCF5E-E1EE-42AF-9449-F325FE5BD7CC}"/>
    <cellStyle name="Comma [0] 4 5 4 3" xfId="24421" xr:uid="{8A162B8C-5B2C-4004-961E-B12BC2B522CC}"/>
    <cellStyle name="Comma [0] 4 5 5" xfId="27392" xr:uid="{03CEE40B-6708-4B93-B0EE-FC968A3C6D01}"/>
    <cellStyle name="Comma [0] 4 5 6" xfId="17093" xr:uid="{42B2B7A4-5167-44E5-B238-5007C5E24874}"/>
    <cellStyle name="Comma [0] 4 6" xfId="4615" xr:uid="{29CADF06-7EA6-42C9-8F13-03D9812DA60B}"/>
    <cellStyle name="Comma [0] 4 6 2" xfId="7791" xr:uid="{D9EF558A-BC49-4220-A416-EE6666AA54F9}"/>
    <cellStyle name="Comma [0] 4 6 2 2" xfId="30220" xr:uid="{942636B4-8E25-457D-AB75-3F7EB9484279}"/>
    <cellStyle name="Comma [0] 4 6 2 3" xfId="19930" xr:uid="{3E9A5626-1D19-41A6-B2B1-C48AF81C50CE}"/>
    <cellStyle name="Comma [0] 4 6 3" xfId="10914" xr:uid="{D82BD82B-6638-4210-B73B-56766BF8E56C}"/>
    <cellStyle name="Comma [0] 4 6 3 3" xfId="22909" xr:uid="{7B58F4FA-3120-460A-9512-E894FABC4736}"/>
    <cellStyle name="Comma [0] 4 6 4" xfId="13949" xr:uid="{4CB2D481-65D7-4D89-8046-0EB231B7EA93}"/>
    <cellStyle name="Comma [0] 4 6 4 3" xfId="24586" xr:uid="{93CBFD4A-326E-4275-B741-FDD0BD792670}"/>
    <cellStyle name="Comma [0] 4 6 5" xfId="27260" xr:uid="{55F41BDB-B5A7-4B6B-80E5-A3E10C6C5BFC}"/>
    <cellStyle name="Comma [0] 4 6 6" xfId="16961" xr:uid="{5AE4580E-83D2-475D-82CA-FA2B91627276}"/>
    <cellStyle name="Comma [0] 4 7" xfId="4544" xr:uid="{D98C632E-3ED2-4D8F-956A-2D6EEC85C4E9}"/>
    <cellStyle name="Comma [0] 4 7 2" xfId="7720" xr:uid="{1660BC25-5528-4B97-95D6-30D452EEC439}"/>
    <cellStyle name="Comma [0] 4 7 2 2" xfId="30149" xr:uid="{830C8681-30F2-409E-A7AB-2BE10E99C440}"/>
    <cellStyle name="Comma [0] 4 7 2 3" xfId="19859" xr:uid="{DF68A3EF-152F-472E-A580-4A5C2B07B801}"/>
    <cellStyle name="Comma [0] 4 7 3" xfId="10843" xr:uid="{FC47912F-3C95-4DD8-A748-AD3A96E3B0FF}"/>
    <cellStyle name="Comma [0] 4 7 3 3" xfId="22838" xr:uid="{BDFBA3F0-533C-44FF-9C77-F80B07B18FB3}"/>
    <cellStyle name="Comma [0] 4 7 4" xfId="13651" xr:uid="{AA865E6B-19A3-43BF-BE91-46E0ABC260B5}"/>
    <cellStyle name="Comma [0] 4 7 4 3" xfId="24289" xr:uid="{C57727CD-7FBF-4D10-9977-7C8E5C7BAB43}"/>
    <cellStyle name="Comma [0] 4 7 5" xfId="27189" xr:uid="{59BB7069-2B38-4A3C-99A2-E35F20881F97}"/>
    <cellStyle name="Comma [0] 4 7 6" xfId="16890" xr:uid="{A3681A63-A13C-4636-BDB0-67C972E49CD2}"/>
    <cellStyle name="Comma [0] 4 8" xfId="4411" xr:uid="{A5E474E3-4540-4A36-8367-17B0953858B5}"/>
    <cellStyle name="Comma [0] 4 8 2" xfId="7586" xr:uid="{39975C11-E4FD-42E1-AA33-6FE389625CA7}"/>
    <cellStyle name="Comma [0] 4 8 2 2" xfId="30015" xr:uid="{A452C13F-D83E-409D-93BE-DEEF12D82DF8}"/>
    <cellStyle name="Comma [0] 4 8 2 3" xfId="19725" xr:uid="{E3C6A767-BAB7-4332-960F-FD272C5F6B0A}"/>
    <cellStyle name="Comma [0] 4 8 3" xfId="10709" xr:uid="{B1CEA0AE-1AFD-4E43-A36E-2CA5663C5453}"/>
    <cellStyle name="Comma [0] 4 8 3 3" xfId="22704" xr:uid="{956E53D6-F9EC-4858-A824-3E65AEEA8FAB}"/>
    <cellStyle name="Comma [0] 4 8 4" xfId="14011" xr:uid="{261433CF-9F8A-4AB7-A3F4-55DE624F4536}"/>
    <cellStyle name="Comma [0] 4 8 4 3" xfId="24650" xr:uid="{F34B0886-C0DA-4F6C-80C0-E1E0E4906F39}"/>
    <cellStyle name="Comma [0] 4 8 5" xfId="27055" xr:uid="{174C5C8A-C632-46F9-A554-3D80ACA158E5}"/>
    <cellStyle name="Comma [0] 4 8 6" xfId="16756" xr:uid="{3FA667E5-13F4-469E-A21F-00AE6A790912}"/>
    <cellStyle name="Comma [0] 4 9" xfId="4360" xr:uid="{F6444988-3CF6-4275-825B-36B640D2546A}"/>
    <cellStyle name="Comma [0] 4 9 2" xfId="7535" xr:uid="{5CB8B453-695F-475C-9A74-F69CD764B6C9}"/>
    <cellStyle name="Comma [0] 4 9 2 2" xfId="29964" xr:uid="{EFE475F6-10FD-4927-93D9-72A840014F6F}"/>
    <cellStyle name="Comma [0] 4 9 2 3" xfId="19674" xr:uid="{BFBB0F03-F68F-4867-852B-6E45BE8C898D}"/>
    <cellStyle name="Comma [0] 4 9 3" xfId="10658" xr:uid="{FA0A94AB-FA74-4AB7-B042-B7F5DAFFA3F1}"/>
    <cellStyle name="Comma [0] 4 9 3 3" xfId="22653" xr:uid="{10D4C291-7440-4387-8DE7-B325DBC03D27}"/>
    <cellStyle name="Comma [0] 4 9 4" xfId="14034" xr:uid="{04F7E859-FB2F-4EAD-BA1B-F2A236CAD92A}"/>
    <cellStyle name="Comma [0] 4 9 4 3" xfId="24673" xr:uid="{289EE7E9-F25E-4CBA-B2B5-FC42151DEA0A}"/>
    <cellStyle name="Comma [0] 4 9 5" xfId="27004" xr:uid="{5CA5DFE9-97BD-4442-AEFC-4A2DD94E46D5}"/>
    <cellStyle name="Comma [0] 4 9 6" xfId="16705" xr:uid="{624ED330-2A13-4430-A5B7-99948F024D0B}"/>
    <cellStyle name="Comma [0] 40" xfId="2627" xr:uid="{4BAC6319-B0EF-4F7E-AEDB-C71B324C3957}"/>
    <cellStyle name="Comma [0] 40 2" xfId="5939" xr:uid="{0885A172-C460-479F-9AF8-73006748C742}"/>
    <cellStyle name="Comma [0] 40 2 2" xfId="28447" xr:uid="{2D21CC77-AA87-41C7-B3B5-13340FC295CA}"/>
    <cellStyle name="Comma [0] 40 2 3" xfId="18153" xr:uid="{13386796-8174-43B0-B869-2BA2C65E5212}"/>
    <cellStyle name="Comma [0] 40 3" xfId="9137" xr:uid="{2DB182FA-D1EC-45FA-90BD-1E4D624F8E3C}"/>
    <cellStyle name="Comma [0] 40 3 2" xfId="31407" xr:uid="{875CECC7-A5F7-4E6C-A5A3-6E2497987160}"/>
    <cellStyle name="Comma [0] 40 3 3" xfId="21131" xr:uid="{BEF6F0EB-5B6D-45CA-AB69-83C5180BFDA6}"/>
    <cellStyle name="Comma [0] 40 4" xfId="25483" xr:uid="{F9C5AC2D-82F0-44E8-8CEE-4D68CED24DDC}"/>
    <cellStyle name="Comma [0] 40 5" xfId="15183" xr:uid="{BE6FCEF6-CEE9-4534-B425-16A653CA2E64}"/>
    <cellStyle name="Comma [0] 41" xfId="2622" xr:uid="{1904D3A6-171D-4C95-B1BC-A212659B47F6}"/>
    <cellStyle name="Comma [0] 41 2" xfId="5935" xr:uid="{5FB36788-38B2-4F3A-B2F3-5CF0D4D66CF8}"/>
    <cellStyle name="Comma [0] 41 2 2" xfId="28443" xr:uid="{767AE5DB-0CBC-4AD4-846E-2AED9672FB7E}"/>
    <cellStyle name="Comma [0] 41 2 3" xfId="18149" xr:uid="{33D39627-8465-4BB5-A1D7-8A13887BE22C}"/>
    <cellStyle name="Comma [0] 41 3" xfId="9133" xr:uid="{72508DD2-BBCC-4047-8E73-E76C1E9CBCFC}"/>
    <cellStyle name="Comma [0] 41 3 2" xfId="31403" xr:uid="{51B9B199-9085-4348-9836-B30622066455}"/>
    <cellStyle name="Comma [0] 41 3 3" xfId="21127" xr:uid="{5A6FF8D0-9F86-4ABE-B111-17DCD6B6E70F}"/>
    <cellStyle name="Comma [0] 41 4" xfId="25479" xr:uid="{968B0E89-0A92-4721-86BA-E8B740180B08}"/>
    <cellStyle name="Comma [0] 41 5" xfId="15179" xr:uid="{E1B88292-67CF-4EB5-A4C3-05BC99FBCFFB}"/>
    <cellStyle name="Comma [0] 42" xfId="2617" xr:uid="{1A6DCF20-937A-4871-B9C9-DFB9B480753A}"/>
    <cellStyle name="Comma [0] 42 2" xfId="5930" xr:uid="{6EC828DC-694F-43A4-8827-85C9DDEE4719}"/>
    <cellStyle name="Comma [0] 42 2 2" xfId="28438" xr:uid="{4C280694-ACE5-4121-A4C6-34B1FD645656}"/>
    <cellStyle name="Comma [0] 42 2 3" xfId="18144" xr:uid="{2CA7A0C8-B09C-4D9C-964D-1CA0E825A7EF}"/>
    <cellStyle name="Comma [0] 42 3" xfId="9128" xr:uid="{B25AAE69-4FEA-4CA3-ACF6-EF5A25FD8069}"/>
    <cellStyle name="Comma [0] 42 3 2" xfId="31398" xr:uid="{361BAE93-6872-4B52-BDEC-52B360044920}"/>
    <cellStyle name="Comma [0] 42 3 3" xfId="21122" xr:uid="{15F98620-155F-483E-854D-363DC944CBF5}"/>
    <cellStyle name="Comma [0] 42 4" xfId="25474" xr:uid="{5F6E1F80-585E-4765-88FD-92575DD2FA96}"/>
    <cellStyle name="Comma [0] 42 5" xfId="15174" xr:uid="{39F0CE8D-BD77-4014-BBF2-8718B84FB6F0}"/>
    <cellStyle name="Comma [0] 43" xfId="2612" xr:uid="{C394F1E7-AB90-4E21-BBE1-B581EE02FD8D}"/>
    <cellStyle name="Comma [0] 43 2" xfId="5925" xr:uid="{EEF45156-8784-4E39-9930-8A9076CDE83B}"/>
    <cellStyle name="Comma [0] 43 2 2" xfId="28433" xr:uid="{0573B72D-ECA3-4E4B-8897-5E7819C80AFC}"/>
    <cellStyle name="Comma [0] 43 2 3" xfId="18139" xr:uid="{0D2B9F95-1178-4EC0-9DB8-A0C98D5AA579}"/>
    <cellStyle name="Comma [0] 43 3" xfId="9123" xr:uid="{EEA51361-1730-4CE3-990A-B116E94343D5}"/>
    <cellStyle name="Comma [0] 43 3 2" xfId="31393" xr:uid="{167186C6-3171-4A36-B7CA-4D996196B803}"/>
    <cellStyle name="Comma [0] 43 3 3" xfId="21117" xr:uid="{702EE19C-D539-495B-83F9-00A3D7F94BE9}"/>
    <cellStyle name="Comma [0] 43 4" xfId="25469" xr:uid="{305F74E1-3155-4DB8-BB38-12185F0C5BAF}"/>
    <cellStyle name="Comma [0] 43 5" xfId="15169" xr:uid="{1F5DE8F9-A4F7-44FD-A46F-5D2681B2307E}"/>
    <cellStyle name="Comma [0] 44" xfId="2600" xr:uid="{313FEFB8-E84C-4137-81D6-3C9E806CBF3E}"/>
    <cellStyle name="Comma [0] 44 2" xfId="5914" xr:uid="{69BE7204-6C72-4D72-8DCE-513C1117D08A}"/>
    <cellStyle name="Comma [0] 44 2 2" xfId="28422" xr:uid="{910DEB1E-7DFF-4233-AF42-B2A3BCFE29C2}"/>
    <cellStyle name="Comma [0] 44 2 3" xfId="18128" xr:uid="{EDD3018B-0A7B-4EA1-81D4-66517F5987EC}"/>
    <cellStyle name="Comma [0] 44 3" xfId="9112" xr:uid="{2F2567C8-47D0-4FD0-AABA-3F72E4B00344}"/>
    <cellStyle name="Comma [0] 44 3 2" xfId="31382" xr:uid="{3B216861-B757-49F3-B7B6-0E27B7233F4C}"/>
    <cellStyle name="Comma [0] 44 3 3" xfId="21106" xr:uid="{AE4AC1A9-9513-4F4A-9AFB-EBB92FEEDACF}"/>
    <cellStyle name="Comma [0] 44 4" xfId="25458" xr:uid="{24A76338-6275-4AE0-8A3E-E27245C66F10}"/>
    <cellStyle name="Comma [0] 44 5" xfId="15158" xr:uid="{49F2FB2F-73E7-495F-A138-5174B18912FE}"/>
    <cellStyle name="Comma [0] 45" xfId="2595" xr:uid="{46EF8789-3A86-4E1A-8924-9E505A4BFF4C}"/>
    <cellStyle name="Comma [0] 45 2" xfId="5909" xr:uid="{3D52B440-3AC1-4BC3-B4CE-CAD69C797053}"/>
    <cellStyle name="Comma [0] 45 2 2" xfId="28417" xr:uid="{1FF81F4C-240D-4B81-B94E-4722737859CF}"/>
    <cellStyle name="Comma [0] 45 2 3" xfId="18123" xr:uid="{67F37052-2789-438A-8D3A-FB5F9A6BA90F}"/>
    <cellStyle name="Comma [0] 45 3" xfId="9107" xr:uid="{01779B2B-15DB-4DD3-A2CF-BF1F4E3971DF}"/>
    <cellStyle name="Comma [0] 45 3 2" xfId="31377" xr:uid="{A2317315-976E-437E-A6D9-6D8376E083D7}"/>
    <cellStyle name="Comma [0] 45 3 3" xfId="21101" xr:uid="{2FD673F6-5779-494B-B83E-C7C68A69CE4B}"/>
    <cellStyle name="Comma [0] 45 4" xfId="25453" xr:uid="{C1BF8001-621F-488C-AA6C-DC280090CF96}"/>
    <cellStyle name="Comma [0] 45 5" xfId="15153" xr:uid="{75D1D8BC-4122-4DDE-A1DB-F0B89277BA02}"/>
    <cellStyle name="Comma [0] 46" xfId="2578" xr:uid="{55D650F6-7276-49A9-80B3-0FDF66812D0A}"/>
    <cellStyle name="Comma [0] 46 2" xfId="5892" xr:uid="{A35435EB-B635-41A9-B753-F141CD680662}"/>
    <cellStyle name="Comma [0] 46 2 2" xfId="28400" xr:uid="{089B5383-CDD5-49AF-BF28-74B972F0282B}"/>
    <cellStyle name="Comma [0] 46 2 3" xfId="18106" xr:uid="{15DE1721-C540-4332-B379-613DD59EB6F8}"/>
    <cellStyle name="Comma [0] 46 3" xfId="9090" xr:uid="{CA389975-A467-4FA1-9DD9-D74AD45A0060}"/>
    <cellStyle name="Comma [0] 46 3 2" xfId="31360" xr:uid="{AB0E817D-1E8D-4920-89FE-F116E0DFEAC0}"/>
    <cellStyle name="Comma [0] 46 3 3" xfId="21084" xr:uid="{F43E70FD-9DC4-4696-906E-835709687379}"/>
    <cellStyle name="Comma [0] 46 4" xfId="25436" xr:uid="{1DDA329D-8D40-4747-8FD2-13E241CB2399}"/>
    <cellStyle name="Comma [0] 46 5" xfId="15136" xr:uid="{775536F9-4BDD-4F02-936B-FBFD5E4FFA93}"/>
    <cellStyle name="Comma [0] 47" xfId="2555" xr:uid="{4EAB077B-1ED4-4DB7-B428-9A945EBA2676}"/>
    <cellStyle name="Comma [0] 47 2" xfId="5869" xr:uid="{F1B66212-93F4-478B-9F21-7542C008F14E}"/>
    <cellStyle name="Comma [0] 47 2 2" xfId="28377" xr:uid="{A1B08680-FAF8-4ABA-9133-CD68AF5E8AEC}"/>
    <cellStyle name="Comma [0] 47 2 3" xfId="18083" xr:uid="{7E800F56-794D-41F6-86AC-6C8D3414A80C}"/>
    <cellStyle name="Comma [0] 47 3" xfId="9067" xr:uid="{192ADB68-1274-496D-8289-E0591FC5B2DB}"/>
    <cellStyle name="Comma [0] 47 3 2" xfId="31337" xr:uid="{0F4CF7A4-59EE-4DA8-BD08-1B5F9DB02603}"/>
    <cellStyle name="Comma [0] 47 3 3" xfId="21061" xr:uid="{FE5E1115-C2BD-49D8-9B67-DE1565E70C3B}"/>
    <cellStyle name="Comma [0] 47 4" xfId="25413" xr:uid="{28C2D0AE-D481-4A97-A252-9179D8EF9032}"/>
    <cellStyle name="Comma [0] 47 5" xfId="15113" xr:uid="{125D3146-5438-4BA9-8AEF-28B5E1CFFD33}"/>
    <cellStyle name="Comma [0] 48" xfId="2528" xr:uid="{D9ED58B4-F9D0-4807-85CF-CDB18F8EA4CA}"/>
    <cellStyle name="Comma [0] 48 2" xfId="5842" xr:uid="{B8402F73-7DFC-4E00-9C98-B9EEB8356985}"/>
    <cellStyle name="Comma [0] 48 2 2" xfId="28350" xr:uid="{B1280112-8E4A-422E-867F-6EADF648F222}"/>
    <cellStyle name="Comma [0] 48 2 3" xfId="18056" xr:uid="{FE21D962-4564-41D1-8AE2-7110555D9984}"/>
    <cellStyle name="Comma [0] 48 3" xfId="9040" xr:uid="{FD44393E-B5A7-4876-B7F9-3510572A9908}"/>
    <cellStyle name="Comma [0] 48 3 2" xfId="31310" xr:uid="{3E31D4D9-FF2E-4A67-A23C-8CF0516230A5}"/>
    <cellStyle name="Comma [0] 48 3 3" xfId="21034" xr:uid="{E0A11616-9610-470A-97EF-CB41642735B0}"/>
    <cellStyle name="Comma [0] 48 4" xfId="25386" xr:uid="{35B4B9D2-2304-4144-9B95-29CE65E8488C}"/>
    <cellStyle name="Comma [0] 48 5" xfId="15086" xr:uid="{8E5040B7-439F-4349-BA5E-0968AA1A1919}"/>
    <cellStyle name="Comma [0] 49" xfId="2456" xr:uid="{0F014C30-50A8-460B-AAC7-6E7EE47624E0}"/>
    <cellStyle name="Comma [0] 49 2" xfId="5800" xr:uid="{52640DEA-D837-4C72-BDB9-2BE6A0E869CB}"/>
    <cellStyle name="Comma [0] 49 2 2" xfId="28316" xr:uid="{EF07D2E0-9DA2-47BF-BC7A-F9F4DC57DDE4}"/>
    <cellStyle name="Comma [0] 49 2 3" xfId="18022" xr:uid="{4B0019EB-2D1B-4F90-875B-AF3A2E40FA13}"/>
    <cellStyle name="Comma [0] 49 3" xfId="9006" xr:uid="{A1E99493-A56B-422B-A821-87588DC9C34D}"/>
    <cellStyle name="Comma [0] 49 3 2" xfId="31276" xr:uid="{12E2E122-1B42-44E9-8CB9-B52D040F9A88}"/>
    <cellStyle name="Comma [0] 49 3 3" xfId="21000" xr:uid="{85D60EDF-0890-49F9-B5B6-275F2B3F3335}"/>
    <cellStyle name="Comma [0] 49 4" xfId="25352" xr:uid="{963E1EF9-8E3F-4757-975B-B897233DA467}"/>
    <cellStyle name="Comma [0] 49 5" xfId="15052" xr:uid="{D6301023-7301-4358-8635-9E758C436506}"/>
    <cellStyle name="Comma [0] 5" xfId="244" xr:uid="{19A99ADE-DDC8-46BC-9AB6-6FBD6BF53756}"/>
    <cellStyle name="Comma [0] 5 10" xfId="3173" xr:uid="{D3A1FF62-5F7B-4803-B7D8-AC5F84545559}"/>
    <cellStyle name="Comma [0] 5 10 2" xfId="6528" xr:uid="{B1DD3EBA-4072-4306-81F9-E75C77B1F680}"/>
    <cellStyle name="Comma [0] 5 10 2 2" xfId="29028" xr:uid="{C827AC7A-26B0-4C67-B93E-05E7739E1272}"/>
    <cellStyle name="Comma [0] 5 10 2 3" xfId="18735" xr:uid="{439C3975-0340-417E-96FE-B26E88FECA90}"/>
    <cellStyle name="Comma [0] 5 10 3" xfId="9719" xr:uid="{6827C9C0-89BD-4146-8FD5-538251620178}"/>
    <cellStyle name="Comma [0] 5 10 3 2" xfId="31989" xr:uid="{1B2CBAF2-B203-4EBE-9B94-EE04BB79CF44}"/>
    <cellStyle name="Comma [0] 5 10 3 3" xfId="21713" xr:uid="{6025CBCC-31F1-4CD8-A289-948EBE4FA635}"/>
    <cellStyle name="Comma [0] 5 10 4" xfId="26065" xr:uid="{8882F537-3575-4440-9BF6-683A8C982185}"/>
    <cellStyle name="Comma [0] 5 10 5" xfId="15765" xr:uid="{4410741A-DD1D-45BF-A00E-DFF49A5B9CCF}"/>
    <cellStyle name="Comma [0] 5 11" xfId="2988" xr:uid="{352BD293-861B-4E7A-B0FA-0754C1F3B399}"/>
    <cellStyle name="Comma [0] 5 11 2" xfId="6278" xr:uid="{87827A84-F5DC-4E4D-90D4-633C0B901B10}"/>
    <cellStyle name="Comma [0] 5 11 2 2" xfId="28779" xr:uid="{FBEF3D73-E732-43DA-B092-ABBFB5ECE73F}"/>
    <cellStyle name="Comma [0] 5 11 2 3" xfId="18485" xr:uid="{D3578206-873F-45A6-9BA8-FF83DC0B418A}"/>
    <cellStyle name="Comma [0] 5 11 3" xfId="9469" xr:uid="{F83559A7-AD5E-488F-AE14-0EBCBE38E4C1}"/>
    <cellStyle name="Comma [0] 5 11 3 2" xfId="31739" xr:uid="{28F58127-955B-493F-B84C-E7F70466F75C}"/>
    <cellStyle name="Comma [0] 5 11 3 3" xfId="21463" xr:uid="{FCE10965-1092-48D2-9353-1EA6499FE473}"/>
    <cellStyle name="Comma [0] 5 11 4" xfId="25815" xr:uid="{8885F80F-4DC7-4649-B4C5-EF426719D525}"/>
    <cellStyle name="Comma [0] 5 11 5" xfId="15515" xr:uid="{3F3B42A8-73B7-45DF-AB20-6C722C3442DF}"/>
    <cellStyle name="Comma [0] 5 12" xfId="2874" xr:uid="{2824CF35-2A2C-49BE-A6E9-76233EBDCC23}"/>
    <cellStyle name="Comma [0] 5 12 2" xfId="6166" xr:uid="{FA0BF0D4-CA70-4D83-B190-53AC9C7A9D6B}"/>
    <cellStyle name="Comma [0] 5 12 2 2" xfId="28667" xr:uid="{29F3174D-ACBF-444E-BF12-B5D31D271726}"/>
    <cellStyle name="Comma [0] 5 12 2 3" xfId="18373" xr:uid="{FF27DFFB-FB27-4883-997B-51E5C1D43361}"/>
    <cellStyle name="Comma [0] 5 12 3" xfId="9357" xr:uid="{F8710AE8-0FE6-419F-A123-DA7B9566D89B}"/>
    <cellStyle name="Comma [0] 5 12 3 2" xfId="31627" xr:uid="{02795933-36B3-4956-9796-9B555D4D5657}"/>
    <cellStyle name="Comma [0] 5 12 3 3" xfId="21351" xr:uid="{9FA4C10C-74AE-4E63-A221-C5CC7F75B4F2}"/>
    <cellStyle name="Comma [0] 5 12 4" xfId="25703" xr:uid="{CB9B4BA9-98E9-4853-BFD5-D1B72EDD8C77}"/>
    <cellStyle name="Comma [0] 5 12 5" xfId="15403" xr:uid="{C9FAC8E6-1E9B-49FF-8C8F-F7B280045E33}"/>
    <cellStyle name="Comma [0] 5 13" xfId="2793" xr:uid="{90A69D00-7FE1-44FF-968B-431AA5772798}"/>
    <cellStyle name="Comma [0] 5 13 2" xfId="6079" xr:uid="{92E6A2AB-86B7-4BEC-A256-467352CA61E6}"/>
    <cellStyle name="Comma [0] 5 13 2 2" xfId="28580" xr:uid="{0FBD01B5-ECD6-4854-A8D5-23D63E55AACA}"/>
    <cellStyle name="Comma [0] 5 13 2 3" xfId="18286" xr:uid="{B8CAF019-31D1-4DB8-8808-C1FBF018B055}"/>
    <cellStyle name="Comma [0] 5 13 3" xfId="9270" xr:uid="{4F7BD532-D971-4D6B-A595-CF065289FFA8}"/>
    <cellStyle name="Comma [0] 5 13 3 2" xfId="31540" xr:uid="{BE5A62AE-E229-4CB8-9474-5DA2EFD2ED01}"/>
    <cellStyle name="Comma [0] 5 13 3 3" xfId="21264" xr:uid="{8DA354AF-A01C-4DDA-B57C-2A8715652313}"/>
    <cellStyle name="Comma [0] 5 13 4" xfId="25616" xr:uid="{50DA27AC-0CB7-4862-B759-64E1713E6B48}"/>
    <cellStyle name="Comma [0] 5 13 5" xfId="15316" xr:uid="{B264BC96-8301-41DC-9781-FDCFD3290139}"/>
    <cellStyle name="Comma [0] 5 14" xfId="2532" xr:uid="{F96C7D7B-F4F5-4044-BE03-31C0661A16DB}"/>
    <cellStyle name="Comma [0] 5 14 2" xfId="5846" xr:uid="{27F4766C-2C56-451D-848D-34103AD9FC60}"/>
    <cellStyle name="Comma [0] 5 14 2 2" xfId="28354" xr:uid="{2160B07F-5838-49DD-A064-90738E473DEE}"/>
    <cellStyle name="Comma [0] 5 14 2 3" xfId="18060" xr:uid="{4B4C8BE1-F278-4B28-AEBF-14891BA1D535}"/>
    <cellStyle name="Comma [0] 5 14 3" xfId="9044" xr:uid="{9D4FB878-F2B6-41B3-A745-DF2ADF72B6D3}"/>
    <cellStyle name="Comma [0] 5 14 3 2" xfId="31314" xr:uid="{98D1F1E3-41E2-49F0-87F0-6934381F478B}"/>
    <cellStyle name="Comma [0] 5 14 3 3" xfId="21038" xr:uid="{CE057DF9-6088-4A91-8A0E-43D5FD156587}"/>
    <cellStyle name="Comma [0] 5 14 4" xfId="25390" xr:uid="{3352428F-BF6B-4E2B-AE66-F6ED2EB8B400}"/>
    <cellStyle name="Comma [0] 5 14 5" xfId="15090" xr:uid="{D988DD3E-5844-44A9-AB40-B7013EED5C11}"/>
    <cellStyle name="Comma [0] 5 15" xfId="2452" xr:uid="{319AF2B6-0D00-4E5A-A55E-F48B020CF58D}"/>
    <cellStyle name="Comma [0] 5 15 2" xfId="5796" xr:uid="{8D2B64DD-CB0F-44AF-8E4F-0B913445FE9F}"/>
    <cellStyle name="Comma [0] 5 15 2 2" xfId="28312" xr:uid="{0199A671-1718-47C3-9FB2-37BB58F5FB51}"/>
    <cellStyle name="Comma [0] 5 15 2 3" xfId="18018" xr:uid="{D325B07A-F231-4DB3-BA65-37679A79E532}"/>
    <cellStyle name="Comma [0] 5 15 3" xfId="9002" xr:uid="{793620AD-0D78-4EAB-86BD-2718C3EB5B98}"/>
    <cellStyle name="Comma [0] 5 15 3 2" xfId="31272" xr:uid="{1A8B01F0-6A50-41CF-A10B-7BE8DD0ED5DF}"/>
    <cellStyle name="Comma [0] 5 15 3 3" xfId="20996" xr:uid="{33235D71-51DE-4702-B426-DE941D0FB275}"/>
    <cellStyle name="Comma [0] 5 15 4" xfId="25348" xr:uid="{8BBDE465-B47E-4329-8542-F0178094259A}"/>
    <cellStyle name="Comma [0] 5 15 5" xfId="15048" xr:uid="{7CF4DEC7-456F-479B-BB4A-EB8D204A080D}"/>
    <cellStyle name="Comma [0] 5 16" xfId="2431" xr:uid="{E9525A38-0BD9-4AAD-ACF1-042B37319822}"/>
    <cellStyle name="Comma [0] 5 16 2" xfId="5776" xr:uid="{13AB6E7A-ACC6-469F-ABB4-E2311C6266F5}"/>
    <cellStyle name="Comma [0] 5 16 2 2" xfId="28292" xr:uid="{7E4E2366-6A7B-4E10-9639-F881C362235E}"/>
    <cellStyle name="Comma [0] 5 16 2 3" xfId="17998" xr:uid="{53F6AAE4-F0B6-4CB0-94DB-DB0C7C4A9B0A}"/>
    <cellStyle name="Comma [0] 5 16 3" xfId="8982" xr:uid="{3E61B9A0-14E8-4D1C-9C48-C1840B9A7D39}"/>
    <cellStyle name="Comma [0] 5 16 3 2" xfId="31252" xr:uid="{566AF5C4-69EA-41A3-B02F-57226634A65D}"/>
    <cellStyle name="Comma [0] 5 16 3 3" xfId="20976" xr:uid="{0BDBAD3A-4EC4-4445-BA94-52B149E4740C}"/>
    <cellStyle name="Comma [0] 5 16 4" xfId="25328" xr:uid="{BEE7CADA-FE1F-4A85-A4E0-4EE7F9FA8A27}"/>
    <cellStyle name="Comma [0] 5 16 5" xfId="15028" xr:uid="{E1B9ECC0-4200-4BBB-94A8-444DE34C60CB}"/>
    <cellStyle name="Comma [0] 5 17" xfId="2263" xr:uid="{E92A7974-B0C0-44BD-A956-DFEBB29AEE6D}"/>
    <cellStyle name="Comma [0] 5 17 2" xfId="5610" xr:uid="{0F15CA8A-3087-4C26-9C23-91EEAA8C06AB}"/>
    <cellStyle name="Comma [0] 5 17 2 2" xfId="28126" xr:uid="{C4C5D0DC-FA5F-4FAF-B4C6-00E296793158}"/>
    <cellStyle name="Comma [0] 5 17 2 3" xfId="17832" xr:uid="{A588B81C-42A9-437D-BFF4-611507FA2670}"/>
    <cellStyle name="Comma [0] 5 17 3" xfId="8816" xr:uid="{667AED9D-9122-4724-8CB5-2B6C8796BEB3}"/>
    <cellStyle name="Comma [0] 5 17 3 2" xfId="31086" xr:uid="{8C9F8888-87A5-4362-9860-C420A2853979}"/>
    <cellStyle name="Comma [0] 5 17 3 3" xfId="20810" xr:uid="{95159583-04BA-4C68-A859-571D104B61B9}"/>
    <cellStyle name="Comma [0] 5 17 4" xfId="25162" xr:uid="{AE70BE41-F41C-4020-8775-1877EFF5EF04}"/>
    <cellStyle name="Comma [0] 5 17 5" xfId="14862" xr:uid="{5E36410E-7402-4363-85E8-B0B1109B4A2A}"/>
    <cellStyle name="Comma [0] 5 18" xfId="5584" xr:uid="{09901457-6A65-438A-AA15-F169AF82FDD2}"/>
    <cellStyle name="Comma [0] 5 18 2" xfId="28100" xr:uid="{835502B8-0159-4925-8EF9-02481198AA94}"/>
    <cellStyle name="Comma [0] 5 18 3" xfId="17806" xr:uid="{71CEB339-B425-472E-ACA9-E1A0A8216967}"/>
    <cellStyle name="Comma [0] 5 19" xfId="8790" xr:uid="{9F7FA7C3-DD65-4671-94F2-83B12DDC3BC4}"/>
    <cellStyle name="Comma [0] 5 19 2" xfId="31060" xr:uid="{D3D550FE-ECE4-4EE9-BF83-0CABCB13265F}"/>
    <cellStyle name="Comma [0] 5 19 3" xfId="20784" xr:uid="{0B7B0CBF-D6C6-4C9C-90E8-CB16742999DC}"/>
    <cellStyle name="Comma [0] 5 2" xfId="495" xr:uid="{B0E388BF-846D-4AA8-BAEB-5B4E1617EA26}"/>
    <cellStyle name="Comma [0] 5 2 10" xfId="33150" xr:uid="{4A93A5C3-C96B-4B31-B137-A056EDD29F36}"/>
    <cellStyle name="Comma [0] 5 2 11" xfId="1352" xr:uid="{707881B8-87FA-46B8-B902-C962734985C3}"/>
    <cellStyle name="Comma [0] 5 2 2" xfId="529" xr:uid="{82D0EA6C-01BC-4F6F-BD46-B0678A975F06}"/>
    <cellStyle name="Comma [0] 5 2 2 10" xfId="1398" xr:uid="{AE52625A-0868-4C54-9378-BF7971794753}"/>
    <cellStyle name="Comma [0] 5 2 2 2" xfId="1071" xr:uid="{49128DB9-F6BE-4240-8A67-0FE4BFD2602E}"/>
    <cellStyle name="Comma [0] 5 2 2 2 2" xfId="8292" xr:uid="{948AE72C-B9FE-4159-A2D9-E85E353CEE84}"/>
    <cellStyle name="Comma [0] 5 2 2 2 2 2" xfId="30702" xr:uid="{FABF2C6A-D2C2-4A3D-9864-55B27F6D7683}"/>
    <cellStyle name="Comma [0] 5 2 2 2 2 3" xfId="20416" xr:uid="{5BD53981-9B00-4E34-947F-E0E882EA719C}"/>
    <cellStyle name="Comma [0] 5 2 2 2 3" xfId="11396" xr:uid="{D18DC97D-39B2-4519-8119-818627B17D94}"/>
    <cellStyle name="Comma [0] 5 2 2 2 3 3" xfId="23396" xr:uid="{9F1CB38F-28C8-477A-8A86-510D2FA1BD92}"/>
    <cellStyle name="Comma [0] 5 2 2 2 4" xfId="13568" xr:uid="{A2B71347-A76F-4B84-B82E-FE91AF610454}"/>
    <cellStyle name="Comma [0] 5 2 2 2 4 3" xfId="24204" xr:uid="{06B5D913-5E1C-44EB-A6E5-76DC81F48A31}"/>
    <cellStyle name="Comma [0] 5 2 2 2 5" xfId="27742" xr:uid="{E61B75BD-37DC-4735-8A85-30230A2BB897}"/>
    <cellStyle name="Comma [0] 5 2 2 2 6" xfId="17448" xr:uid="{72BF8EBE-67E5-4109-9B16-7820CD0ABEB8}"/>
    <cellStyle name="Comma [0] 5 2 2 2 8" xfId="5085" xr:uid="{4D5C5E35-00B0-493C-8398-8354A399CCA6}"/>
    <cellStyle name="Comma [0] 5 2 2 3" xfId="7142" xr:uid="{9FF73B1E-9E88-43C9-9ABE-BD0F0D4841EE}"/>
    <cellStyle name="Comma [0] 5 2 2 3 2" xfId="29613" xr:uid="{6532ED65-AA3C-479E-AE55-C5073BC3A2D1}"/>
    <cellStyle name="Comma [0] 5 2 2 3 3" xfId="19322" xr:uid="{44DA6DFC-C731-465E-832F-A0BF18347600}"/>
    <cellStyle name="Comma [0] 5 2 2 4" xfId="10306" xr:uid="{98150881-EC2A-4687-8199-48FCE7422377}"/>
    <cellStyle name="Comma [0] 5 2 2 4 2" xfId="32575" xr:uid="{45E71A79-9785-4D50-A5D2-42794E4019DB}"/>
    <cellStyle name="Comma [0] 5 2 2 4 3" xfId="22301" xr:uid="{4D47FC05-0BB1-4F6A-9F7D-C5FB297AF429}"/>
    <cellStyle name="Comma [0] 5 2 2 5" xfId="12964" xr:uid="{6C0E3136-65ED-4102-BCD0-81892C616572}"/>
    <cellStyle name="Comma [0] 5 2 2 5 3" xfId="23787" xr:uid="{9E5C2247-84D5-4317-B5FF-B046D99FD77A}"/>
    <cellStyle name="Comma [0] 5 2 2 6" xfId="14453" xr:uid="{52DBBF10-1AB3-4BDF-86D1-37F5DD49D164}"/>
    <cellStyle name="Comma [0] 5 2 2 6 2" xfId="26652" xr:uid="{7972DC3C-49A9-402A-BBBF-070247B91B0E}"/>
    <cellStyle name="Comma [0] 5 2 2 7" xfId="16353" xr:uid="{813DD1EA-4659-46E1-AD30-8895B06D2C7A}"/>
    <cellStyle name="Comma [0] 5 2 3" xfId="1025" xr:uid="{2E2E637B-38D8-4DC4-A7C6-35A1BB369AB3}"/>
    <cellStyle name="Comma [0] 5 2 3 2" xfId="4939" xr:uid="{9DDF8190-60B2-4182-AAFC-2B70F4E76EFF}"/>
    <cellStyle name="Comma [0] 5 2 3 2 2" xfId="8129" xr:uid="{FA6B10FA-D8F2-4AD5-880D-D33621363AE1}"/>
    <cellStyle name="Comma [0] 5 2 3 2 2 2" xfId="30544" xr:uid="{18758155-5F69-47D1-8209-0610313CE5D9}"/>
    <cellStyle name="Comma [0] 5 2 3 2 2 3" xfId="20254" xr:uid="{DC742B22-4829-4A59-9A90-B2D81E600BA5}"/>
    <cellStyle name="Comma [0] 5 2 3 2 3" xfId="11236" xr:uid="{7B006E22-3E68-4654-A3BF-DBDA3BD93505}"/>
    <cellStyle name="Comma [0] 5 2 3 2 3 3" xfId="23234" xr:uid="{36F06A60-7B35-4A7E-AE29-A7B63BF2FF48}"/>
    <cellStyle name="Comma [0] 5 2 3 2 4" xfId="27582" xr:uid="{C792B60E-E259-4C65-A8B1-B333C49961E9}"/>
    <cellStyle name="Comma [0] 5 2 3 2 5" xfId="17286" xr:uid="{49FD8C80-0F60-4E2C-B232-BF0892B2CBFE}"/>
    <cellStyle name="Comma [0] 5 2 3 3" xfId="6980" xr:uid="{BCD8DEAC-FC66-401C-A9C9-A7818E9D7D00}"/>
    <cellStyle name="Comma [0] 5 2 3 3 2" xfId="29451" xr:uid="{CF944539-D1B2-4429-8229-A8BA296591FE}"/>
    <cellStyle name="Comma [0] 5 2 3 3 3" xfId="19158" xr:uid="{AD7B6510-0874-4CC0-99C7-05368C8A1B92}"/>
    <cellStyle name="Comma [0] 5 2 3 4" xfId="10143" xr:uid="{A26AE3A6-10F2-41EB-8433-74CE7F445D36}"/>
    <cellStyle name="Comma [0] 5 2 3 4 2" xfId="32412" xr:uid="{F180985D-7FD3-45D9-8D65-FD6B936F4C32}"/>
    <cellStyle name="Comma [0] 5 2 3 4 3" xfId="22137" xr:uid="{37931787-C069-42A7-9F52-699523DD6236}"/>
    <cellStyle name="Comma [0] 5 2 3 5" xfId="13408" xr:uid="{7DEE0E96-EFB6-49F9-93D5-B147FDC3749B}"/>
    <cellStyle name="Comma [0] 5 2 3 5 3" xfId="24044" xr:uid="{520621DA-79B4-4879-942F-A301186A9DCF}"/>
    <cellStyle name="Comma [0] 5 2 3 6" xfId="26488" xr:uid="{BBCA1B5E-D64B-4C6A-808A-79F230890167}"/>
    <cellStyle name="Comma [0] 5 2 3 7" xfId="16189" xr:uid="{DEB7F2C5-8941-4BEB-B72C-66D563BDF880}"/>
    <cellStyle name="Comma [0] 5 2 3 9" xfId="3817" xr:uid="{928C4298-903A-4D61-A35E-E084674E15E2}"/>
    <cellStyle name="Comma [0] 5 2 4" xfId="3337" xr:uid="{60528594-5D47-48B1-A92E-5B86DB780C79}"/>
    <cellStyle name="Comma [0] 5 2 4 2" xfId="6694" xr:uid="{CC19BEEE-56F8-488E-BE94-1B29BC212695}"/>
    <cellStyle name="Comma [0] 5 2 4 2 2" xfId="29194" xr:uid="{84557E75-6614-43ED-B99B-72CF4CAD0975}"/>
    <cellStyle name="Comma [0] 5 2 4 2 3" xfId="18901" xr:uid="{FB360B81-4FD9-4A71-8E02-8CE26FB01253}"/>
    <cellStyle name="Comma [0] 5 2 4 3" xfId="9885" xr:uid="{6B1C0FF2-4CDC-4F75-A9C7-79C4DBEA4509}"/>
    <cellStyle name="Comma [0] 5 2 4 3 2" xfId="32155" xr:uid="{4A563CE2-B0F1-47A8-9F05-9411283BD273}"/>
    <cellStyle name="Comma [0] 5 2 4 3 3" xfId="21879" xr:uid="{08546EA1-2F63-46CB-9B7F-1DDF3796428E}"/>
    <cellStyle name="Comma [0] 5 2 4 4" xfId="14156" xr:uid="{EA8BBB3F-83AD-45E2-B140-75CCB8E38850}"/>
    <cellStyle name="Comma [0] 5 2 4 4 3" xfId="24792" xr:uid="{EAA96BF8-8B40-4779-A099-D90303918233}"/>
    <cellStyle name="Comma [0] 5 2 4 5" xfId="26230" xr:uid="{9B54D87E-7457-4620-BA80-CD58FFC731A4}"/>
    <cellStyle name="Comma [0] 5 2 4 6" xfId="15931" xr:uid="{677DD6CB-D925-4679-BCA0-F0F6349F3554}"/>
    <cellStyle name="Comma [0] 5 2 5" xfId="6441" xr:uid="{C683D569-8F31-4E2E-BB6E-9F81BDBF779E}"/>
    <cellStyle name="Comma [0] 5 2 5 2" xfId="28942" xr:uid="{935C5023-7B98-40E2-9141-6CC207094796}"/>
    <cellStyle name="Comma [0] 5 2 5 3" xfId="18648" xr:uid="{BC9ECEE8-5D8F-48C6-B0E5-56AB3F0D9AB7}"/>
    <cellStyle name="Comma [0] 5 2 6" xfId="9632" xr:uid="{60B3019F-D3F0-4CC4-BD56-58547F3A2F3D}"/>
    <cellStyle name="Comma [0] 5 2 6 2" xfId="31902" xr:uid="{402674E2-F1CB-4730-B41A-139D08A62A96}"/>
    <cellStyle name="Comma [0] 5 2 6 3" xfId="21626" xr:uid="{C8789E26-0F79-4EDB-A8FB-C92D97D8C023}"/>
    <cellStyle name="Comma [0] 5 2 7" xfId="12752" xr:uid="{2D618761-B2BD-4184-83E4-2060B34EE488}"/>
    <cellStyle name="Comma [0] 5 2 7 3" xfId="23622" xr:uid="{F4117495-8F29-4A6A-BA88-7B17B4E80C23}"/>
    <cellStyle name="Comma [0] 5 2 8" xfId="14407" xr:uid="{BABC0218-92D6-41E8-8365-E5369A50B4B1}"/>
    <cellStyle name="Comma [0] 5 2 8 2" xfId="25978" xr:uid="{38A22F63-8E61-4A35-B21F-76C0EF3F1B53}"/>
    <cellStyle name="Comma [0] 5 2 9" xfId="15678" xr:uid="{A503C07F-B379-4DD1-A3F7-3C31438E32B8}"/>
    <cellStyle name="Comma [0] 5 20" xfId="12418" xr:uid="{B34A6C00-9711-4B67-BB25-4262059AD52A}"/>
    <cellStyle name="Comma [0] 5 20 3" xfId="23517" xr:uid="{588F16BA-B7FF-4D37-8A2A-320D6FB2858F}"/>
    <cellStyle name="Comma [0] 5 21" xfId="14358" xr:uid="{366193F9-548C-4B82-B503-58C850B09871}"/>
    <cellStyle name="Comma [0] 5 21 2" xfId="25136" xr:uid="{5F5E68E9-9750-4E68-A68F-235666BBDEFE}"/>
    <cellStyle name="Comma [0] 5 22" xfId="14836" xr:uid="{A0AB1967-75A3-4DE1-B06C-9057E23CB619}"/>
    <cellStyle name="Comma [0] 5 24" xfId="1303" xr:uid="{3283162B-D26F-4687-B131-CF188EBC186A}"/>
    <cellStyle name="Comma [0] 5 3" xfId="976" xr:uid="{3666B795-3BD4-4A73-9A0F-A3E99895764C}"/>
    <cellStyle name="Comma [0] 5 3 10" xfId="3492" xr:uid="{E982BE38-C929-4E17-81A6-21AFD2A9886C}"/>
    <cellStyle name="Comma [0] 5 3 2" xfId="4947" xr:uid="{E162B04B-8011-43EC-A394-0444BBAE77F3}"/>
    <cellStyle name="Comma [0] 5 3 2 2" xfId="8137" xr:uid="{9EE14E94-F4F4-42B2-8AA4-8E16906F3F70}"/>
    <cellStyle name="Comma [0] 5 3 2 2 2" xfId="30554" xr:uid="{31279BB5-3451-4020-8519-EFF9DA437B84}"/>
    <cellStyle name="Comma [0] 5 3 2 2 3" xfId="20264" xr:uid="{447FF8B2-8095-417B-84D2-EEDB0A101147}"/>
    <cellStyle name="Comma [0] 5 3 2 3" xfId="11246" xr:uid="{0C07E903-BD60-4F20-B332-484744ECD1ED}"/>
    <cellStyle name="Comma [0] 5 3 2 3 3" xfId="23244" xr:uid="{99F5149F-0319-46AD-B0B0-76D851D255B4}"/>
    <cellStyle name="Comma [0] 5 3 2 4" xfId="27592" xr:uid="{C7D55A79-C892-4E67-83A6-9EF5A1A90FC5}"/>
    <cellStyle name="Comma [0] 5 3 2 5" xfId="17296" xr:uid="{6228B9CB-F26D-4C50-9372-F936F8105F22}"/>
    <cellStyle name="Comma [0] 5 3 3" xfId="6875" xr:uid="{737EBAEE-1205-4993-9CD0-D1FF11BF806C}"/>
    <cellStyle name="Comma [0] 5 3 3 2" xfId="29346" xr:uid="{2592D84C-0475-4912-9140-2183536AB4BB}"/>
    <cellStyle name="Comma [0] 5 3 3 3" xfId="19053" xr:uid="{4B8B8FC0-EF0E-45F7-9572-54C9B148350B}"/>
    <cellStyle name="Comma [0] 5 3 4" xfId="10038" xr:uid="{BC469F62-D155-4357-B3C2-031BA8797A54}"/>
    <cellStyle name="Comma [0] 5 3 4 2" xfId="32307" xr:uid="{748AEEE5-8219-45C2-9CE8-23F0EE9ED750}"/>
    <cellStyle name="Comma [0] 5 3 4 3" xfId="22032" xr:uid="{784A8FBC-672B-4590-B91C-B50436754A14}"/>
    <cellStyle name="Comma [0] 5 3 5" xfId="13113" xr:uid="{61278C24-827B-41D2-AEA1-B3A3516A71F3}"/>
    <cellStyle name="Comma [0] 5 3 5 3" xfId="23939" xr:uid="{83A1F587-123D-4CAA-932B-62E6B2CA13AA}"/>
    <cellStyle name="Comma [0] 5 3 6" xfId="26383" xr:uid="{4AB63609-6D81-4B1B-9085-BC3F51EF371A}"/>
    <cellStyle name="Comma [0] 5 3 7" xfId="16084" xr:uid="{9BCB1809-BB3F-4873-A8C7-7E299DBED6E9}"/>
    <cellStyle name="Comma [0] 5 4" xfId="4739" xr:uid="{2BDFFC27-BC50-4A32-9924-D8B5C59522DB}"/>
    <cellStyle name="Comma [0] 5 4 2" xfId="7918" xr:uid="{A09F03D6-0AAD-4FFD-B7EF-8985D3146F8A}"/>
    <cellStyle name="Comma [0] 5 4 2 2" xfId="30346" xr:uid="{8D79C6D0-F32D-488D-A55A-5C79B858B578}"/>
    <cellStyle name="Comma [0] 5 4 2 3" xfId="20057" xr:uid="{600B2710-5FC9-4B19-832C-B53EC2572850}"/>
    <cellStyle name="Comma [0] 5 4 3" xfId="11041" xr:uid="{60F67BF2-0490-472C-A360-6B7BEABFD28E}"/>
    <cellStyle name="Comma [0] 5 4 3 3" xfId="23036" xr:uid="{DCF1E862-246B-4109-B59B-EC6D7EC81DE2}"/>
    <cellStyle name="Comma [0] 5 4 4" xfId="13778" xr:uid="{D70B6EED-9100-41A3-A46A-F5B653958971}"/>
    <cellStyle name="Comma [0] 5 4 4 3" xfId="24417" xr:uid="{40E8246F-0A5D-4507-AED5-7FDEA6E1363B}"/>
    <cellStyle name="Comma [0] 5 4 5" xfId="27387" xr:uid="{F5BB05D7-1D33-4BF8-816D-27129F4CAA17}"/>
    <cellStyle name="Comma [0] 5 4 6" xfId="17088" xr:uid="{1CB686AB-D511-4379-A716-380EDE32D20F}"/>
    <cellStyle name="Comma [0] 5 5" xfId="4610" xr:uid="{FDD175AC-E6F4-461B-8930-B2596B4891CF}"/>
    <cellStyle name="Comma [0] 5 5 2" xfId="7786" xr:uid="{599C5A30-C61A-4DF1-93A5-174FF5C04CF4}"/>
    <cellStyle name="Comma [0] 5 5 2 2" xfId="30215" xr:uid="{AD859485-9E33-4DC5-A6C1-EAF9F3004744}"/>
    <cellStyle name="Comma [0] 5 5 2 3" xfId="19925" xr:uid="{D753AFB2-4DFF-4CBA-B80D-BF8894D12D5D}"/>
    <cellStyle name="Comma [0] 5 5 3" xfId="10909" xr:uid="{AB1B64D4-54FE-4E3A-A5C2-9E6FF9475EAE}"/>
    <cellStyle name="Comma [0] 5 5 3 3" xfId="22904" xr:uid="{A1CB6AE3-9E5F-4802-A80F-44DE959E208A}"/>
    <cellStyle name="Comma [0] 5 5 4" xfId="13883" xr:uid="{34206454-6276-4E54-8BDC-5696273F104E}"/>
    <cellStyle name="Comma [0] 5 5 4 3" xfId="24523" xr:uid="{458E9EFC-1F02-4B89-BF22-11A1525C085C}"/>
    <cellStyle name="Comma [0] 5 5 5" xfId="27255" xr:uid="{6D25548F-4585-4496-9426-33AE639BB492}"/>
    <cellStyle name="Comma [0] 5 5 6" xfId="16956" xr:uid="{4697C0B2-35BE-4F79-83AF-70E39C6C65F9}"/>
    <cellStyle name="Comma [0] 5 6" xfId="4406" xr:uid="{2C821524-056A-417F-8BB3-88EBD280635C}"/>
    <cellStyle name="Comma [0] 5 6 2" xfId="7581" xr:uid="{4E5BE74D-F67D-4589-9C98-3674DAAC7A0F}"/>
    <cellStyle name="Comma [0] 5 6 2 2" xfId="30010" xr:uid="{AC389CF2-197A-4781-B637-832720BEA244}"/>
    <cellStyle name="Comma [0] 5 6 2 3" xfId="19720" xr:uid="{428A13B3-AC2B-46C5-8DC2-6D7E796ED1CF}"/>
    <cellStyle name="Comma [0] 5 6 3" xfId="10704" xr:uid="{D7328A74-6636-4DEB-B398-C50AE9E47E2D}"/>
    <cellStyle name="Comma [0] 5 6 3 3" xfId="22699" xr:uid="{75C5AD6B-0E27-4482-A2D6-45A4A179B66B}"/>
    <cellStyle name="Comma [0] 5 6 4" xfId="13769" xr:uid="{AB219190-B0F7-4348-A8EF-C927FFEF8BBE}"/>
    <cellStyle name="Comma [0] 5 6 4 3" xfId="24408" xr:uid="{177BC1BD-25C9-4C74-BAAF-1AAFAC775E96}"/>
    <cellStyle name="Comma [0] 5 6 5" xfId="27050" xr:uid="{196231C8-DCA6-4D34-9DF0-3745D8DA6147}"/>
    <cellStyle name="Comma [0] 5 6 6" xfId="16751" xr:uid="{3D2679EB-2ACF-4178-8A23-398943B4885C}"/>
    <cellStyle name="Comma [0] 5 7" xfId="4356" xr:uid="{AB4D3E7A-8057-459D-856D-775A5320E321}"/>
    <cellStyle name="Comma [0] 5 7 2" xfId="7531" xr:uid="{23DB8E00-F7C4-4684-B95A-3F413C0C2FC6}"/>
    <cellStyle name="Comma [0] 5 7 2 2" xfId="29960" xr:uid="{8CCDF8EF-D91F-4E5C-84EB-20E41BA94256}"/>
    <cellStyle name="Comma [0] 5 7 2 3" xfId="19670" xr:uid="{5B93F229-C925-479F-8F83-FF5627773666}"/>
    <cellStyle name="Comma [0] 5 7 3" xfId="10654" xr:uid="{C1C6F757-E9D4-4203-907A-1552FEB8CECF}"/>
    <cellStyle name="Comma [0] 5 7 3 3" xfId="22649" xr:uid="{DA607A7F-F81C-4928-B3E4-F562400539E2}"/>
    <cellStyle name="Comma [0] 5 7 4" xfId="13977" xr:uid="{2EE336D8-BA7D-4CB0-BE3C-CD06D289F7AA}"/>
    <cellStyle name="Comma [0] 5 7 4 3" xfId="24616" xr:uid="{9DCEBABE-FFCB-4224-B13B-5B9DE4582586}"/>
    <cellStyle name="Comma [0] 5 7 5" xfId="27000" xr:uid="{D45640B6-68C9-4F68-9CCD-E2C9F5FD2453}"/>
    <cellStyle name="Comma [0] 5 7 6" xfId="16701" xr:uid="{230550CB-513F-4D92-8199-36A842F309D9}"/>
    <cellStyle name="Comma [0] 5 8" xfId="4198" xr:uid="{98FE440A-8CE7-497A-BC1C-87CA596F0506}"/>
    <cellStyle name="Comma [0] 5 8 2" xfId="7373" xr:uid="{2294FF9B-3814-41FC-A39D-0A6CA7F6B766}"/>
    <cellStyle name="Comma [0] 5 8 2 2" xfId="29822" xr:uid="{A1737AC4-2896-4ADF-86A1-C128B7E21285}"/>
    <cellStyle name="Comma [0] 5 8 2 3" xfId="19532" xr:uid="{4E25B912-F269-4549-AE4D-E93A279D21D5}"/>
    <cellStyle name="Comma [0] 5 8 3" xfId="10516" xr:uid="{104D1D5D-676F-486D-AFA9-37831AA8313D}"/>
    <cellStyle name="Comma [0] 5 8 3 3" xfId="22511" xr:uid="{7686D38E-E89B-48D6-A1AF-3CFEB93CAA47}"/>
    <cellStyle name="Comma [0] 5 8 4" xfId="14095" xr:uid="{85E7051B-9AE6-47EC-81EF-5558B8FE257A}"/>
    <cellStyle name="Comma [0] 5 8 4 3" xfId="24731" xr:uid="{0C411A68-DB4A-4073-9520-6F640DD60FA1}"/>
    <cellStyle name="Comma [0] 5 8 5" xfId="26862" xr:uid="{A2A2F790-92B1-46DD-BECB-8C67D83170C8}"/>
    <cellStyle name="Comma [0] 5 8 6" xfId="16563" xr:uid="{FDB0FB87-8FC2-48E5-AF82-98050D7A25DB}"/>
    <cellStyle name="Comma [0] 5 9" xfId="4106" xr:uid="{F8540AED-A30F-4FC4-9431-EC1614DF7869}"/>
    <cellStyle name="Comma [0] 5 9 2" xfId="7281" xr:uid="{7141B99C-867B-492E-ABA6-54463B69CD2F}"/>
    <cellStyle name="Comma [0] 5 9 2 2" xfId="29752" xr:uid="{B3DE7823-1BD6-440D-A221-DC0C4DF1D938}"/>
    <cellStyle name="Comma [0] 5 9 2 3" xfId="19462" xr:uid="{73450470-EBAA-4AAA-8704-703414567C7D}"/>
    <cellStyle name="Comma [0] 5 9 3" xfId="10446" xr:uid="{F71327EC-BF87-46FA-815E-EDC66D1998FE}"/>
    <cellStyle name="Comma [0] 5 9 3 3" xfId="22441" xr:uid="{8446C23D-4B80-464A-B5CE-88378A2046EE}"/>
    <cellStyle name="Comma [0] 5 9 4" xfId="26792" xr:uid="{10858780-96CC-425D-8196-48D28D710682}"/>
    <cellStyle name="Comma [0] 5 9 5" xfId="16493" xr:uid="{471AB0AC-DA65-4294-A787-8892273351AD}"/>
    <cellStyle name="Comma [0] 50" xfId="2463" xr:uid="{7E0DDDC8-3556-424A-B321-987D7880135F}"/>
    <cellStyle name="Comma [0] 50 2" xfId="5807" xr:uid="{9B58363B-4D03-47B6-87D4-02888CD6D121}"/>
    <cellStyle name="Comma [0] 50 2 2" xfId="28323" xr:uid="{213A9DB8-8BB7-4B11-A1FB-AFD4EA6223FF}"/>
    <cellStyle name="Comma [0] 50 2 3" xfId="18029" xr:uid="{2863C8DB-CDF4-4C29-AC40-C0558F1ED91A}"/>
    <cellStyle name="Comma [0] 50 3" xfId="9013" xr:uid="{A09DB378-2C12-4181-BA95-6FC7DA1E8E19}"/>
    <cellStyle name="Comma [0] 50 3 2" xfId="31283" xr:uid="{2FA4BE73-7DC3-48EC-BEC6-C6B7432D7DE0}"/>
    <cellStyle name="Comma [0] 50 3 3" xfId="21007" xr:uid="{8B827A4D-472A-42E5-B4F8-FFA459A90D95}"/>
    <cellStyle name="Comma [0] 50 4" xfId="25359" xr:uid="{27FEC263-3FA6-4B85-B517-BBBA8805DF9F}"/>
    <cellStyle name="Comma [0] 50 5" xfId="15059" xr:uid="{69882303-7B7A-40E5-B7AC-FEA57131063C}"/>
    <cellStyle name="Comma [0] 51" xfId="2422" xr:uid="{D96A60B1-3998-412E-BBE3-77154947C235}"/>
    <cellStyle name="Comma [0] 51 2" xfId="5767" xr:uid="{10DADF62-92C5-4B1F-918F-DDF4C96C35CC}"/>
    <cellStyle name="Comma [0] 51 2 2" xfId="28283" xr:uid="{8B12AF0B-0BBE-4668-A7A2-7DE6ABB57471}"/>
    <cellStyle name="Comma [0] 51 2 3" xfId="17989" xr:uid="{524AB843-0652-4744-8896-CEE6C8AFDDBC}"/>
    <cellStyle name="Comma [0] 51 3" xfId="8973" xr:uid="{160ADA42-CD08-47D3-91DE-1343D096878F}"/>
    <cellStyle name="Comma [0] 51 3 2" xfId="31243" xr:uid="{3CBBFC95-4D1E-4655-8D21-50D17FFA108B}"/>
    <cellStyle name="Comma [0] 51 3 3" xfId="20967" xr:uid="{874E46A0-C21C-4075-B844-1B459808ACF5}"/>
    <cellStyle name="Comma [0] 51 4" xfId="25319" xr:uid="{6AB1E6F7-5C20-4706-813F-78645289BFAC}"/>
    <cellStyle name="Comma [0] 51 5" xfId="15019" xr:uid="{31C4B59F-B5D7-43B0-9838-4586A3CEC6FD}"/>
    <cellStyle name="Comma [0] 52" xfId="2417" xr:uid="{C4A67C7E-1CC3-4DBC-B7D4-4CAC7CC9E91E}"/>
    <cellStyle name="Comma [0] 52 2" xfId="5763" xr:uid="{BAEF8481-29F5-435B-9922-DD8A6498AF85}"/>
    <cellStyle name="Comma [0] 52 2 2" xfId="28279" xr:uid="{63701989-3A9B-4D91-A71D-D69A90DBF0EA}"/>
    <cellStyle name="Comma [0] 52 2 3" xfId="17985" xr:uid="{6F717748-0EEC-4A5E-B5F7-88B3BA09C4F5}"/>
    <cellStyle name="Comma [0] 52 3" xfId="8969" xr:uid="{ADED28BE-09E5-4C6A-BFFD-3643F5CB8A35}"/>
    <cellStyle name="Comma [0] 52 3 2" xfId="31239" xr:uid="{94FCC088-A3DC-4BF2-935A-40952CFD824D}"/>
    <cellStyle name="Comma [0] 52 3 3" xfId="20963" xr:uid="{8391B434-AA26-41B0-AF90-16FAD949460B}"/>
    <cellStyle name="Comma [0] 52 4" xfId="25315" xr:uid="{8EAF1497-656D-4EF7-817E-F380189DD1D1}"/>
    <cellStyle name="Comma [0] 52 5" xfId="15015" xr:uid="{0D926461-5A4C-4960-86C4-A5679AFF1EEF}"/>
    <cellStyle name="Comma [0] 53" xfId="2412" xr:uid="{48A48DE6-7BBA-4B59-BF9A-0D10D302ACD9}"/>
    <cellStyle name="Comma [0] 53 2" xfId="5758" xr:uid="{9CA18F91-7636-4B47-BFC3-64C12349F9F1}"/>
    <cellStyle name="Comma [0] 53 2 2" xfId="28274" xr:uid="{C519EF35-C5C7-4B81-9389-B0DAF465C13F}"/>
    <cellStyle name="Comma [0] 53 2 3" xfId="17980" xr:uid="{4C8D0803-F004-4071-8B5D-16208E7B14DE}"/>
    <cellStyle name="Comma [0] 53 3" xfId="8964" xr:uid="{8E3DF55D-FF40-44D2-85A5-332DB52288B7}"/>
    <cellStyle name="Comma [0] 53 3 2" xfId="31234" xr:uid="{AB778F67-9E5B-4B78-BA02-82D16B5F2D97}"/>
    <cellStyle name="Comma [0] 53 3 3" xfId="20958" xr:uid="{10ED0209-21DE-45BD-80CB-C5B5F4A4D7F6}"/>
    <cellStyle name="Comma [0] 53 4" xfId="25310" xr:uid="{8A2B5E38-64F6-4867-8D31-414999F75CF1}"/>
    <cellStyle name="Comma [0] 53 5" xfId="15010" xr:uid="{74640C16-E5D3-4104-926E-34F960D64FEE}"/>
    <cellStyle name="Comma [0] 54" xfId="2398" xr:uid="{86552619-DC06-4BEF-AAA5-2662B09DEF66}"/>
    <cellStyle name="Comma [0] 54 2" xfId="5745" xr:uid="{4C70D99D-92FC-4E7E-B917-B40C69B446D1}"/>
    <cellStyle name="Comma [0] 54 2 2" xfId="28261" xr:uid="{DFF47CB5-F46C-4973-98AC-99305EB19533}"/>
    <cellStyle name="Comma [0] 54 2 3" xfId="17967" xr:uid="{225584FE-B365-401C-BC06-4EA2DCDBD953}"/>
    <cellStyle name="Comma [0] 54 3" xfId="8951" xr:uid="{6554E7A2-CD94-4A9F-8333-0606A4651333}"/>
    <cellStyle name="Comma [0] 54 3 2" xfId="31221" xr:uid="{5D8F2836-14DE-419A-BC11-5120441A03AB}"/>
    <cellStyle name="Comma [0] 54 3 3" xfId="20945" xr:uid="{963AA9D5-C902-4CEC-90F6-708C60455B90}"/>
    <cellStyle name="Comma [0] 54 4" xfId="25297" xr:uid="{FE274C07-601D-49A9-B571-BFCD13FA0FB4}"/>
    <cellStyle name="Comma [0] 54 5" xfId="14997" xr:uid="{6A4BD4EE-884A-4469-B375-42050CBA7E38}"/>
    <cellStyle name="Comma [0] 55" xfId="2394" xr:uid="{4D33F86C-ECE2-422E-808A-BB2E709FA31D}"/>
    <cellStyle name="Comma [0] 55 2" xfId="5741" xr:uid="{3DD630EE-371F-4D8F-86C4-A3473D6D291E}"/>
    <cellStyle name="Comma [0] 55 2 2" xfId="28257" xr:uid="{C37E33A0-574D-4BB7-9F01-A89D3048CA84}"/>
    <cellStyle name="Comma [0] 55 2 3" xfId="17963" xr:uid="{87088625-8EFE-47BE-AD51-D437D669406E}"/>
    <cellStyle name="Comma [0] 55 3" xfId="8947" xr:uid="{7AA11454-F06A-4CCF-93D4-EA7F4332A224}"/>
    <cellStyle name="Comma [0] 55 3 2" xfId="31217" xr:uid="{FF90AF0B-B288-4D03-B507-F392C94DA993}"/>
    <cellStyle name="Comma [0] 55 3 3" xfId="20941" xr:uid="{A9746205-2230-4261-925D-9CB7C49596DF}"/>
    <cellStyle name="Comma [0] 55 4" xfId="25293" xr:uid="{0F4952D8-64C3-458E-836C-B6A42035DBCF}"/>
    <cellStyle name="Comma [0] 55 5" xfId="14993" xr:uid="{22931CE4-5652-4A02-9788-B0CA432E05AF}"/>
    <cellStyle name="Comma [0] 56" xfId="2390" xr:uid="{1B6C2A9A-9F27-4326-9CC7-7E1E4B6FB3AA}"/>
    <cellStyle name="Comma [0] 56 2" xfId="5737" xr:uid="{4991125F-738B-4275-B1B3-9E597C458538}"/>
    <cellStyle name="Comma [0] 56 2 2" xfId="28253" xr:uid="{F3EE3D9B-160B-44DA-AF3E-17D97619E547}"/>
    <cellStyle name="Comma [0] 56 2 3" xfId="17959" xr:uid="{DB7F0B26-4905-4DBF-82BD-C748FAB94655}"/>
    <cellStyle name="Comma [0] 56 3" xfId="8943" xr:uid="{6121DA17-1437-4DC7-8A12-3DA03781F120}"/>
    <cellStyle name="Comma [0] 56 3 2" xfId="31213" xr:uid="{728AC29C-1C85-4118-A954-47B9A1FF4A36}"/>
    <cellStyle name="Comma [0] 56 3 3" xfId="20937" xr:uid="{1462C985-D86F-4685-AC95-DDDA828940DB}"/>
    <cellStyle name="Comma [0] 56 4" xfId="25289" xr:uid="{4DC59852-E795-4307-A8D4-FF7D2F5AE4BD}"/>
    <cellStyle name="Comma [0] 56 5" xfId="14989" xr:uid="{548BCC2D-966E-4E24-B4BF-727E9EEE48AA}"/>
    <cellStyle name="Comma [0] 57" xfId="2369" xr:uid="{C85A0700-8565-4927-8A3D-866E5BAC3C95}"/>
    <cellStyle name="Comma [0] 57 2" xfId="5716" xr:uid="{AAF69B84-FB72-4209-BF1F-8DFC45FDA1D3}"/>
    <cellStyle name="Comma [0] 57 2 2" xfId="28232" xr:uid="{A08D70C9-DCE0-4BB3-9A42-E3EAB51837B4}"/>
    <cellStyle name="Comma [0] 57 2 3" xfId="17938" xr:uid="{7CED5EF2-9816-4F07-A5C5-AD1F71B7728D}"/>
    <cellStyle name="Comma [0] 57 3" xfId="8922" xr:uid="{EE4B709E-BD4B-4FF5-B951-73ADB05460DD}"/>
    <cellStyle name="Comma [0] 57 3 2" xfId="31192" xr:uid="{AA255111-EEAA-475A-B8C9-561023A227F6}"/>
    <cellStyle name="Comma [0] 57 3 3" xfId="20916" xr:uid="{A41D3A81-40B1-4F97-A5FD-6C1C26B6CEF7}"/>
    <cellStyle name="Comma [0] 57 4" xfId="25268" xr:uid="{4118A755-5E53-43E1-BF09-8D0DB6415062}"/>
    <cellStyle name="Comma [0] 57 5" xfId="14968" xr:uid="{45CF7E23-41B7-47A8-BD0C-F46A5B08A072}"/>
    <cellStyle name="Comma [0] 58" xfId="2376" xr:uid="{0F514990-8304-4692-A5FC-3DC590EBFDDE}"/>
    <cellStyle name="Comma [0] 58 2" xfId="5723" xr:uid="{6ECB7FCC-AD6C-48C5-9136-D861C24FB5F8}"/>
    <cellStyle name="Comma [0] 58 2 2" xfId="28239" xr:uid="{C98A7CD5-C40E-44E9-A003-FC49FF0BFF5B}"/>
    <cellStyle name="Comma [0] 58 2 3" xfId="17945" xr:uid="{5E799233-7889-4F86-A1CE-EC58986B505C}"/>
    <cellStyle name="Comma [0] 58 3" xfId="8929" xr:uid="{16553814-73DA-437C-B483-667E6AFF8628}"/>
    <cellStyle name="Comma [0] 58 3 2" xfId="31199" xr:uid="{DDFBA938-38F5-45E1-A999-761434CA6F17}"/>
    <cellStyle name="Comma [0] 58 3 3" xfId="20923" xr:uid="{48E39C84-CC28-4A56-AC99-54A1E037986E}"/>
    <cellStyle name="Comma [0] 58 4" xfId="25275" xr:uid="{F362B3B9-4204-4029-83C3-F972AE426890}"/>
    <cellStyle name="Comma [0] 58 5" xfId="14975" xr:uid="{39D7FB48-04FB-404F-AC3B-6D80D09C3A62}"/>
    <cellStyle name="Comma [0] 59" xfId="2357" xr:uid="{2C30AAB3-D740-4A42-8142-91A59E1270C2}"/>
    <cellStyle name="Comma [0] 59 2" xfId="5704" xr:uid="{4141F371-6AB1-4551-8ABE-39E41D3B1A30}"/>
    <cellStyle name="Comma [0] 59 2 2" xfId="28220" xr:uid="{0C3F00DB-9FB7-4438-AEBB-935B3DE0AD06}"/>
    <cellStyle name="Comma [0] 59 2 3" xfId="17926" xr:uid="{B9440064-CAB1-40EE-9FD6-F1A7FE819464}"/>
    <cellStyle name="Comma [0] 59 3" xfId="8910" xr:uid="{3A39F542-2DD6-42B3-A972-1527E292FBD5}"/>
    <cellStyle name="Comma [0] 59 3 2" xfId="31180" xr:uid="{BCD5978D-E5A5-42CE-A7AF-F75EF5A96BBE}"/>
    <cellStyle name="Comma [0] 59 3 3" xfId="20904" xr:uid="{A957B28F-3763-40DE-A530-547921C88D16}"/>
    <cellStyle name="Comma [0] 59 4" xfId="25256" xr:uid="{9BE975BC-458E-49E9-825F-2D34CBDE04DE}"/>
    <cellStyle name="Comma [0] 59 5" xfId="14956" xr:uid="{9812843B-0325-4374-8155-8E06B762AAE2}"/>
    <cellStyle name="Comma [0] 6" xfId="452" xr:uid="{49D2D566-47DE-4334-BADB-9A3F9D16819C}"/>
    <cellStyle name="Comma [0] 6 10" xfId="8785" xr:uid="{087DEB8C-01A4-4571-9625-85FD7A0CA06C}"/>
    <cellStyle name="Comma [0] 6 10 2" xfId="31055" xr:uid="{9C0D096C-5C07-4F00-B73B-0B3362212C52}"/>
    <cellStyle name="Comma [0] 6 10 3" xfId="20779" xr:uid="{23B0826D-D01A-4B43-A1D2-DE5BCECF7327}"/>
    <cellStyle name="Comma [0] 6 11" xfId="12672" xr:uid="{C5C91465-649B-476C-A74A-C429E079A4A8}"/>
    <cellStyle name="Comma [0] 6 11 3" xfId="23540" xr:uid="{5D377DCA-C717-4502-BD5F-20B8277F0A9C}"/>
    <cellStyle name="Comma [0] 6 12" xfId="14347" xr:uid="{88596164-50EA-4823-888E-3DE8164CC57F}"/>
    <cellStyle name="Comma [0] 6 12 2" xfId="25131" xr:uid="{22E57D74-2956-4AF6-8CCD-2BB2B887C21C}"/>
    <cellStyle name="Comma [0] 6 13" xfId="14831" xr:uid="{D6AEB6BA-DAEC-4DF8-B840-448A3DD63F52}"/>
    <cellStyle name="Comma [0] 6 14" xfId="32964" xr:uid="{60386CAA-F09B-4EB7-9884-B7B541C1B268}"/>
    <cellStyle name="Comma [0] 6 15" xfId="1292" xr:uid="{FD1CF477-B0E1-4BC4-800B-6A9BF99D3204}"/>
    <cellStyle name="Comma [0] 6 2" xfId="474" xr:uid="{BFDB775B-85B5-4323-A40D-E3EE7E4F2FE9}"/>
    <cellStyle name="Comma [0] 6 2 10" xfId="1330" xr:uid="{1F3536EF-E204-4DE0-B0B8-B755F96CB291}"/>
    <cellStyle name="Comma [0] 6 2 2" xfId="1003" xr:uid="{7E382491-3C68-4CCA-8767-4F25656E53FB}"/>
    <cellStyle name="Comma [0] 6 2 2 2" xfId="8287" xr:uid="{29E092E2-2EC9-42AC-B1DC-6506CA96C17E}"/>
    <cellStyle name="Comma [0] 6 2 2 2 2" xfId="30697" xr:uid="{72F1ABF2-2FAD-48FB-8DE7-6AA8EECCA326}"/>
    <cellStyle name="Comma [0] 6 2 2 2 3" xfId="20411" xr:uid="{4AE61DA2-967B-4044-A7C6-75F05D15C795}"/>
    <cellStyle name="Comma [0] 6 2 2 3" xfId="11391" xr:uid="{2EBAD536-5DCC-42AB-B91E-0175BB270CA2}"/>
    <cellStyle name="Comma [0] 6 2 2 3 3" xfId="23391" xr:uid="{2636D8B8-2255-42F4-8E8B-811F9D5C75C7}"/>
    <cellStyle name="Comma [0] 6 2 2 4" xfId="13487" xr:uid="{3FE66FA1-88DE-46AB-B312-DBAB337E8111}"/>
    <cellStyle name="Comma [0] 6 2 2 4 3" xfId="24122" xr:uid="{4B03602C-5A6A-4E16-8A49-E3B6FC766276}"/>
    <cellStyle name="Comma [0] 6 2 2 5" xfId="27737" xr:uid="{4FF6D7C3-6BDD-4561-BBBC-298E98089DF5}"/>
    <cellStyle name="Comma [0] 6 2 2 6" xfId="17443" xr:uid="{6D00EC17-0854-4ED0-AD8A-03176947F4BF}"/>
    <cellStyle name="Comma [0] 6 2 2 8" xfId="5080" xr:uid="{92D337C5-038A-4D6A-AB80-5D1C702F8DB4}"/>
    <cellStyle name="Comma [0] 6 2 3" xfId="7062" xr:uid="{9D7C08E0-8F57-42D4-BC99-D676E879ADC1}"/>
    <cellStyle name="Comma [0] 6 2 3 2" xfId="14151" xr:uid="{0FE1BD1C-1290-46BA-8E13-11C63D168840}"/>
    <cellStyle name="Comma [0] 6 2 3 2 3" xfId="24787" xr:uid="{D7EB3046-45C3-4CDA-84DA-CFC0CE6750ED}"/>
    <cellStyle name="Comma [0] 6 2 3 3" xfId="29532" xr:uid="{96D41FF1-6AF1-4A3C-B5B6-B613EF0C035B}"/>
    <cellStyle name="Comma [0] 6 2 3 4" xfId="19240" xr:uid="{24BE7F2D-B909-45B0-A68D-2C01C7F8344B}"/>
    <cellStyle name="Comma [0] 6 2 4" xfId="10224" xr:uid="{67ADAD48-E87C-4005-AB5F-4ADE4892B442}"/>
    <cellStyle name="Comma [0] 6 2 4 2" xfId="32494" xr:uid="{BA110CE1-7644-4CEA-A40D-C8FDCA960336}"/>
    <cellStyle name="Comma [0] 6 2 4 3" xfId="22219" xr:uid="{80652062-4875-46C7-BF4F-1729EE326F8B}"/>
    <cellStyle name="Comma [0] 6 2 5" xfId="12884" xr:uid="{17476BC7-D280-470D-A78C-24F0A6F77591}"/>
    <cellStyle name="Comma [0] 6 2 5 3" xfId="23705" xr:uid="{CF72BEBF-9A6A-4435-8B88-20FC6D3CF12D}"/>
    <cellStyle name="Comma [0] 6 2 6" xfId="14385" xr:uid="{A0FAC23D-5CCD-440C-8FFF-787F15189C6E}"/>
    <cellStyle name="Comma [0] 6 2 6 2" xfId="26570" xr:uid="{0E8BE136-B6B7-4F14-99D3-A19A0DAA1626}"/>
    <cellStyle name="Comma [0] 6 2 7" xfId="16271" xr:uid="{392A65D4-F2EA-4A42-9D4E-3FCB63DEED0F}"/>
    <cellStyle name="Comma [0] 6 3" xfId="508" xr:uid="{E3124A74-2354-4E6A-BDC1-298C3DB10DDE}"/>
    <cellStyle name="Comma [0] 6 3 2" xfId="1040" xr:uid="{27BADC30-FACF-4AE1-AD12-1693ADF86216}"/>
    <cellStyle name="Comma [0] 6 3 2 2" xfId="8225" xr:uid="{46895851-D9EE-418B-B562-3CD5A7BD35AB}"/>
    <cellStyle name="Comma [0] 6 3 2 2 2" xfId="30637" xr:uid="{7FBD099F-9354-4012-A76C-0A6DA1CB4A7C}"/>
    <cellStyle name="Comma [0] 6 3 2 2 3" xfId="20348" xr:uid="{DF8ED128-0B0B-4F5B-8714-EDB53B9C5380}"/>
    <cellStyle name="Comma [0] 6 3 2 3" xfId="11330" xr:uid="{DEACD48E-99BF-4403-9D34-A41067580B55}"/>
    <cellStyle name="Comma [0] 6 3 2 3 3" xfId="23328" xr:uid="{77141C2B-B45B-460A-B816-104CAC7E3F45}"/>
    <cellStyle name="Comma [0] 6 3 2 4" xfId="27674" xr:uid="{ADDBACE4-8FD0-4999-A805-4A899C246AB1}"/>
    <cellStyle name="Comma [0] 6 3 2 5" xfId="17380" xr:uid="{92EC29B8-A562-4DBA-B571-BF2F88F34B99}"/>
    <cellStyle name="Comma [0] 6 3 2 7" xfId="5027" xr:uid="{F46D625C-B3D9-4F73-98F2-8EAE309DEEA2}"/>
    <cellStyle name="Comma [0] 6 3 3" xfId="6898" xr:uid="{B9CCD288-A2F7-48A4-92E7-C87743EE5F90}"/>
    <cellStyle name="Comma [0] 6 3 3 2" xfId="29369" xr:uid="{25517672-83FB-48B7-8CD2-E9B549645A6B}"/>
    <cellStyle name="Comma [0] 6 3 3 3" xfId="19076" xr:uid="{9BD99F0E-D269-4271-8DC2-0FCF2CF13A95}"/>
    <cellStyle name="Comma [0] 6 3 4" xfId="10061" xr:uid="{2A26716F-30C9-4228-9517-FDAFECADB060}"/>
    <cellStyle name="Comma [0] 6 3 4 2" xfId="32330" xr:uid="{D5314AB5-3B4F-459D-9285-73DCB92FD51C}"/>
    <cellStyle name="Comma [0] 6 3 4 3" xfId="22055" xr:uid="{222135D6-4079-498C-8ECE-4B93545E82F2}"/>
    <cellStyle name="Comma [0] 6 3 5" xfId="13327" xr:uid="{53DF2A56-BE35-440F-A9F2-2FE28F613FC7}"/>
    <cellStyle name="Comma [0] 6 3 5 3" xfId="23962" xr:uid="{73807A04-DB4B-481D-B44D-F14C66483E94}"/>
    <cellStyle name="Comma [0] 6 3 6" xfId="14422" xr:uid="{5B251186-5196-4C36-95AA-5EAF99E6673F}"/>
    <cellStyle name="Comma [0] 6 3 6 2" xfId="26406" xr:uid="{5CC8110D-2543-4E49-A41A-535403012329}"/>
    <cellStyle name="Comma [0] 6 3 7" xfId="16107" xr:uid="{4E7164D3-AE76-46CF-B83E-5F5632CC6952}"/>
    <cellStyle name="Comma [0] 6 3 9" xfId="1367" xr:uid="{8FD1E2C6-4B4F-4612-853F-EB9B8765A6CA}"/>
    <cellStyle name="Comma [0] 6 4" xfId="965" xr:uid="{6F5802E4-4D1D-4C9A-A229-C1D1472AE4F3}"/>
    <cellStyle name="Comma [0] 6 4 2" xfId="8042" xr:uid="{163E8071-067E-447A-909D-652A35CE32C7}"/>
    <cellStyle name="Comma [0] 6 4 2 2" xfId="30473" xr:uid="{AAD31D9D-8E76-4A35-BDA7-2101E805696D}"/>
    <cellStyle name="Comma [0] 6 4 2 3" xfId="20183" xr:uid="{A4B89C8C-8AF3-4F88-916E-F7566297F800}"/>
    <cellStyle name="Comma [0] 6 4 3" xfId="11165" xr:uid="{AF46BF12-A50E-447D-A1AD-9331C34D498B}"/>
    <cellStyle name="Comma [0] 6 4 3 3" xfId="23163" xr:uid="{FD5AA798-487D-4530-8A7A-0A1D43DDDF36}"/>
    <cellStyle name="Comma [0] 6 4 4" xfId="14074" xr:uid="{F53ADCA6-D24C-4BBC-A538-09E38A7F15B0}"/>
    <cellStyle name="Comma [0] 6 4 4 3" xfId="24709" xr:uid="{40206142-9FAE-415B-8037-4A1AF0C701F9}"/>
    <cellStyle name="Comma [0] 6 4 5" xfId="27513" xr:uid="{3392CA16-725E-41C8-B9F1-010042C05EC2}"/>
    <cellStyle name="Comma [0] 6 4 6" xfId="17215" xr:uid="{71AECB74-8DD4-44DD-965B-DDBB79FEEE82}"/>
    <cellStyle name="Comma [0] 6 4 8" xfId="4855" xr:uid="{6C369523-E203-4DA0-ACBB-B542BCB9AB86}"/>
    <cellStyle name="Comma [0] 6 5" xfId="4287" xr:uid="{A75593FD-2AE5-494F-B00F-FFB26EFEB0CC}"/>
    <cellStyle name="Comma [0] 6 5 2" xfId="7462" xr:uid="{B687878C-05F0-4C67-AF89-B47F909DFE83}"/>
    <cellStyle name="Comma [0] 6 5 2 2" xfId="29905" xr:uid="{84498ABF-0E8B-4F0B-841A-FF036E9925F0}"/>
    <cellStyle name="Comma [0] 6 5 2 3" xfId="19615" xr:uid="{C149DA80-13E9-4FA5-B0C9-0537B439435B}"/>
    <cellStyle name="Comma [0] 6 5 3" xfId="10599" xr:uid="{93BEEF5A-11C5-4C05-8264-ED3B57E492DE}"/>
    <cellStyle name="Comma [0] 6 5 3 3" xfId="22594" xr:uid="{2D4B3EB4-21FD-4A02-9416-42EBEC6E7B54}"/>
    <cellStyle name="Comma [0] 6 5 4" xfId="14090" xr:uid="{B7ECBADF-94DA-4078-801E-D2B1A85C2853}"/>
    <cellStyle name="Comma [0] 6 5 4 3" xfId="24726" xr:uid="{FCA9DCB8-FE22-4718-A3AB-58F1E4068D9B}"/>
    <cellStyle name="Comma [0] 6 5 5" xfId="26945" xr:uid="{C8E68CAD-807F-4E27-867D-D70E6FEBC2C8}"/>
    <cellStyle name="Comma [0] 6 5 6" xfId="16646" xr:uid="{729ECE23-1782-4CF0-B0BD-DA91B906FB2C}"/>
    <cellStyle name="Comma [0] 6 6" xfId="3257" xr:uid="{B7184AF4-5533-4C7D-ABF7-BCDE81EFF862}"/>
    <cellStyle name="Comma [0] 6 6 2" xfId="6612" xr:uid="{9E86FC30-4631-410D-9CA0-7CCA93C3123A}"/>
    <cellStyle name="Comma [0] 6 6 2 2" xfId="29112" xr:uid="{DC9BA0F6-FCCB-44E2-9393-EEAB05D69757}"/>
    <cellStyle name="Comma [0] 6 6 2 3" xfId="18819" xr:uid="{0A1625B5-DF8C-43C4-9ED2-73D9120ED820}"/>
    <cellStyle name="Comma [0] 6 6 3" xfId="9803" xr:uid="{3D9A11F0-DC48-46C6-A28B-8BDD795DC01F}"/>
    <cellStyle name="Comma [0] 6 6 3 2" xfId="32073" xr:uid="{D89AF809-9C89-4029-A4C7-0D565A2E4159}"/>
    <cellStyle name="Comma [0] 6 6 3 3" xfId="21797" xr:uid="{5E07683F-80F6-4C81-B1A7-5EACB2989D6D}"/>
    <cellStyle name="Comma [0] 6 6 4" xfId="26149" xr:uid="{87876CCD-E2D9-4E93-954F-907086E07F23}"/>
    <cellStyle name="Comma [0] 6 6 5" xfId="15849" xr:uid="{A207418E-8072-4E64-A5B5-441988D84AD2}"/>
    <cellStyle name="Comma [0] 6 7" xfId="3068" xr:uid="{951B6719-80B1-452D-AD66-D0355D0501F8}"/>
    <cellStyle name="Comma [0] 6 7 2" xfId="6359" xr:uid="{96514D4D-6034-4C6D-B4FF-0CCCEA20DA84}"/>
    <cellStyle name="Comma [0] 6 7 2 2" xfId="28860" xr:uid="{7B8D0B32-992E-4BFB-BEEB-7669585C2541}"/>
    <cellStyle name="Comma [0] 6 7 2 3" xfId="18566" xr:uid="{498D0B5B-AFF7-432D-A53D-9D75DB44310B}"/>
    <cellStyle name="Comma [0] 6 7 3" xfId="9550" xr:uid="{DE1263FD-2AFF-4D8E-9385-7664830764BD}"/>
    <cellStyle name="Comma [0] 6 7 3 2" xfId="31820" xr:uid="{8E19CC1E-689A-4B73-88E9-1F0DC6A5DD73}"/>
    <cellStyle name="Comma [0] 6 7 3 3" xfId="21544" xr:uid="{322E61A9-3455-4901-862D-8163294E4E48}"/>
    <cellStyle name="Comma [0] 6 7 4" xfId="25896" xr:uid="{03902702-C9A5-449D-B64B-1CE0A07FC5EB}"/>
    <cellStyle name="Comma [0] 6 7 5" xfId="15596" xr:uid="{166623EE-0623-4E70-801B-E0CD14389114}"/>
    <cellStyle name="Comma [0] 6 8" xfId="2427" xr:uid="{B40D178E-AB60-4E0F-A8F9-1FDF151627CD}"/>
    <cellStyle name="Comma [0] 6 8 2" xfId="5772" xr:uid="{72EDEE46-0766-4354-9B64-953F3129AC50}"/>
    <cellStyle name="Comma [0] 6 8 2 2" xfId="28288" xr:uid="{B8249E3F-31F1-42B3-838C-54099EEF2595}"/>
    <cellStyle name="Comma [0] 6 8 2 3" xfId="17994" xr:uid="{0CFFD005-12C1-4D98-A1FA-952FFBC6BC43}"/>
    <cellStyle name="Comma [0] 6 8 3" xfId="8978" xr:uid="{D89778C6-7E31-4C48-9424-484778E60793}"/>
    <cellStyle name="Comma [0] 6 8 3 2" xfId="31248" xr:uid="{506CD736-DD86-4CC9-83EC-A36A038982A2}"/>
    <cellStyle name="Comma [0] 6 8 3 3" xfId="20972" xr:uid="{A5078B10-5054-4D80-89F3-BE1D7C102FEA}"/>
    <cellStyle name="Comma [0] 6 8 4" xfId="25324" xr:uid="{27FD874F-F16C-4758-B104-AB7857882B43}"/>
    <cellStyle name="Comma [0] 6 8 5" xfId="15024" xr:uid="{BF5CD52C-AE14-46F9-BE3A-F573781C6DB0}"/>
    <cellStyle name="Comma [0] 6 9" xfId="5579" xr:uid="{0B8777AA-7F01-4D76-A376-359A59C0AFB2}"/>
    <cellStyle name="Comma [0] 6 9 2" xfId="28095" xr:uid="{4D1BAA83-B8AB-430B-8585-603E6626DADA}"/>
    <cellStyle name="Comma [0] 6 9 3" xfId="17801" xr:uid="{6E2F0C48-E210-4E22-A374-AB7454D9AC1A}"/>
    <cellStyle name="Comma [0] 60" xfId="2340" xr:uid="{3DDF6B08-6B02-4CD0-A2FA-32FDDE09152A}"/>
    <cellStyle name="Comma [0] 60 2" xfId="5687" xr:uid="{AD8BD9B2-34FB-4070-AF1A-49313B01DA46}"/>
    <cellStyle name="Comma [0] 60 2 2" xfId="28203" xr:uid="{6DB8D3D9-B1DD-4AB1-BE3A-76098921E1C9}"/>
    <cellStyle name="Comma [0] 60 2 3" xfId="17909" xr:uid="{D563077F-CDD9-464E-8A34-A0877D51DE7B}"/>
    <cellStyle name="Comma [0] 60 3" xfId="8893" xr:uid="{328C8D57-10D6-401C-8715-F23D8BB2F7F5}"/>
    <cellStyle name="Comma [0] 60 3 2" xfId="31163" xr:uid="{F1CB97B1-D417-487E-8116-49354D966B22}"/>
    <cellStyle name="Comma [0] 60 3 3" xfId="20887" xr:uid="{339D8271-6215-4083-AD1C-8B5656FB9DC6}"/>
    <cellStyle name="Comma [0] 60 4" xfId="25239" xr:uid="{7323C045-F192-4597-A735-5CB6910B609E}"/>
    <cellStyle name="Comma [0] 60 5" xfId="14939" xr:uid="{751959B3-7A22-4C54-97B5-33BCE3209E2F}"/>
    <cellStyle name="Comma [0] 61" xfId="2320" xr:uid="{2ED0F002-0FB2-4511-BE2C-5BC5495D8ED2}"/>
    <cellStyle name="Comma [0] 61 2" xfId="5667" xr:uid="{674887E2-112C-460A-A7ED-C6D0457FFBDD}"/>
    <cellStyle name="Comma [0] 61 2 2" xfId="28183" xr:uid="{5B51F05D-A3DF-4F89-80E5-77335FDD52AF}"/>
    <cellStyle name="Comma [0] 61 2 3" xfId="17889" xr:uid="{7303599B-6228-4A47-A8D8-BBF8C321A5B8}"/>
    <cellStyle name="Comma [0] 61 3" xfId="8873" xr:uid="{5FC7CD68-9C9E-4F48-9914-092BE97BF4ED}"/>
    <cellStyle name="Comma [0] 61 3 2" xfId="31143" xr:uid="{BB709EFE-6107-46A5-8A72-C38711D070FE}"/>
    <cellStyle name="Comma [0] 61 3 3" xfId="20867" xr:uid="{8A161788-DE47-4E42-A9A1-773D2F59EB86}"/>
    <cellStyle name="Comma [0] 61 4" xfId="25219" xr:uid="{F74CD311-4455-4E62-B9CA-2657ABBE3B93}"/>
    <cellStyle name="Comma [0] 61 5" xfId="14919" xr:uid="{C4F5EF5F-5429-4D36-9011-3151013FCDF3}"/>
    <cellStyle name="Comma [0] 62" xfId="2305" xr:uid="{FD80C368-837F-499E-8D3A-336FC28F9643}"/>
    <cellStyle name="Comma [0] 62 2" xfId="5652" xr:uid="{75113ACA-1EDD-4DA0-8468-EC300A42C397}"/>
    <cellStyle name="Comma [0] 62 2 2" xfId="28168" xr:uid="{A9411FB0-E9ED-49A3-82C0-ECD77087F91E}"/>
    <cellStyle name="Comma [0] 62 2 3" xfId="17874" xr:uid="{41ADE2CE-AABD-4F33-B130-E8D01D6C55C9}"/>
    <cellStyle name="Comma [0] 62 3" xfId="8858" xr:uid="{F368B3A6-917C-461C-ADEB-B365DFC65183}"/>
    <cellStyle name="Comma [0] 62 3 2" xfId="31128" xr:uid="{F7B1D094-887C-4424-AB6C-B883B115638B}"/>
    <cellStyle name="Comma [0] 62 3 3" xfId="20852" xr:uid="{FCDC0765-DE21-44CD-907B-C3707E11CBE1}"/>
    <cellStyle name="Comma [0] 62 4" xfId="25204" xr:uid="{87514A55-3AA9-4C80-874A-22F1F057D60B}"/>
    <cellStyle name="Comma [0] 62 5" xfId="14904" xr:uid="{07E83024-22BA-465F-8E84-A4909A224435}"/>
    <cellStyle name="Comma [0] 63" xfId="2284" xr:uid="{B38E0B2F-AA0F-4429-8ABF-288AA24A6451}"/>
    <cellStyle name="Comma [0] 63 2" xfId="5631" xr:uid="{1FE71ECB-C398-4D0B-97F1-39F60B051E2E}"/>
    <cellStyle name="Comma [0] 63 2 2" xfId="28147" xr:uid="{BD5E84E3-A040-4E8A-8099-960C2F8B9DBA}"/>
    <cellStyle name="Comma [0] 63 2 3" xfId="17853" xr:uid="{FCB64227-FDD3-4B4F-9770-C27451A143F0}"/>
    <cellStyle name="Comma [0] 63 3" xfId="8837" xr:uid="{0DA69DC3-A49A-49B6-9091-F75F7224E48A}"/>
    <cellStyle name="Comma [0] 63 3 2" xfId="31107" xr:uid="{8EF1140D-5698-47B7-B4AC-110F4586DFB1}"/>
    <cellStyle name="Comma [0] 63 3 3" xfId="20831" xr:uid="{585DA036-2C06-44EF-9F35-7A68B1DC174A}"/>
    <cellStyle name="Comma [0] 63 4" xfId="25183" xr:uid="{BBC7A736-1935-4CC2-B357-3B28521D5F9C}"/>
    <cellStyle name="Comma [0] 63 5" xfId="14883" xr:uid="{72AE2F1C-EE17-412B-BFD2-CCDA0E7C5097}"/>
    <cellStyle name="Comma [0] 64" xfId="2258" xr:uid="{2E77C7E4-4C86-4DDB-88E8-5FB217595B39}"/>
    <cellStyle name="Comma [0] 64 2" xfId="5605" xr:uid="{566A3594-A30A-41A9-8710-E422DD1C1934}"/>
    <cellStyle name="Comma [0] 64 2 2" xfId="28121" xr:uid="{495C7148-FC6D-42CE-978F-DD0E25BFAAF1}"/>
    <cellStyle name="Comma [0] 64 2 3" xfId="17827" xr:uid="{D0EA4D3B-A2B6-4143-9CF6-7C0856ADC4E4}"/>
    <cellStyle name="Comma [0] 64 3" xfId="8811" xr:uid="{B003E138-D315-4174-B23B-3ED73BC5BC60}"/>
    <cellStyle name="Comma [0] 64 3 2" xfId="31081" xr:uid="{05361327-57FD-4FC5-869B-44427458ADBB}"/>
    <cellStyle name="Comma [0] 64 3 3" xfId="20805" xr:uid="{F1E5703E-8A72-4932-9B12-761C33207351}"/>
    <cellStyle name="Comma [0] 64 4" xfId="25157" xr:uid="{4A906398-AEC2-4D0B-9FD7-3AD7EE41CFCC}"/>
    <cellStyle name="Comma [0] 64 5" xfId="14857" xr:uid="{8C05537C-BF29-481B-B460-BD28A7D86BC8}"/>
    <cellStyle name="Comma [0] 65" xfId="2226" xr:uid="{3D850B3E-0294-4997-8CE0-8FF6A80810FF}"/>
    <cellStyle name="Comma [0] 65 2" xfId="5570" xr:uid="{95D16C8C-C65E-409E-B547-AFDA4260C99A}"/>
    <cellStyle name="Comma [0] 65 2 2" xfId="28086" xr:uid="{92D036B1-3966-4161-B3C1-0DDEEAC3FFBF}"/>
    <cellStyle name="Comma [0] 65 2 3" xfId="17792" xr:uid="{72438675-40C4-4010-B1E5-55A68582E166}"/>
    <cellStyle name="Comma [0] 65 3" xfId="8776" xr:uid="{118B7D2E-5947-4257-98F0-0FF638DE489B}"/>
    <cellStyle name="Comma [0] 65 3 2" xfId="31046" xr:uid="{77953867-2884-4AA0-AAA3-4DB89ECF4D88}"/>
    <cellStyle name="Comma [0] 65 3 3" xfId="20770" xr:uid="{ABB42273-37DE-499C-A8E4-25987B35DB95}"/>
    <cellStyle name="Comma [0] 65 4" xfId="25122" xr:uid="{A4F0244A-3590-40A3-9746-AFAC55ED03D4}"/>
    <cellStyle name="Comma [0] 65 5" xfId="14822" xr:uid="{B3EEC01D-92E3-4908-A149-865C3319C995}"/>
    <cellStyle name="Comma [0] 66" xfId="2222" xr:uid="{5B829D74-A431-4EFC-844C-8ED63389EBAE}"/>
    <cellStyle name="Comma [0] 66 2" xfId="5566" xr:uid="{C3F6126F-2D39-4ED5-9DFF-4C38BC9EDEF8}"/>
    <cellStyle name="Comma [0] 66 2 2" xfId="28082" xr:uid="{72F10C22-72C1-42FF-9096-2B22BC880F83}"/>
    <cellStyle name="Comma [0] 66 2 3" xfId="17788" xr:uid="{E5811861-D2CA-4FD4-8030-AC1FDBCE30E0}"/>
    <cellStyle name="Comma [0] 66 3" xfId="8772" xr:uid="{D822FC41-0D71-4679-8C47-F60F980B0153}"/>
    <cellStyle name="Comma [0] 66 3 2" xfId="31042" xr:uid="{0B36AB83-2C68-4754-A46B-585CACFCB9DD}"/>
    <cellStyle name="Comma [0] 66 3 3" xfId="20766" xr:uid="{094061DC-B444-47AB-89EF-BC2092A379AB}"/>
    <cellStyle name="Comma [0] 66 4" xfId="25118" xr:uid="{12580173-61EC-4310-81BB-7BE8911BC796}"/>
    <cellStyle name="Comma [0] 66 5" xfId="14818" xr:uid="{D64A6F1D-D144-4AD7-BF20-BEC460F0F0E7}"/>
    <cellStyle name="Comma [0] 67" xfId="2124" xr:uid="{207E5884-BBA0-453F-926A-5DD69BC25547}"/>
    <cellStyle name="Comma [0] 67 2" xfId="5500" xr:uid="{090C7F14-DE11-46E6-81FF-DB3561B0D00E}"/>
    <cellStyle name="Comma [0] 67 2 2" xfId="28039" xr:uid="{F87A6E4B-F439-4841-8A5E-1AA73BFFD18D}"/>
    <cellStyle name="Comma [0] 67 2 3" xfId="17745" xr:uid="{F1B38004-01AA-415A-9272-87FDA7B46585}"/>
    <cellStyle name="Comma [0] 67 3" xfId="8720" xr:uid="{3E753B07-E217-4CB2-BE51-9C107A0DB4A5}"/>
    <cellStyle name="Comma [0] 67 3 2" xfId="30999" xr:uid="{BB3072FE-9FA9-47CB-A99B-ACF9A262CE90}"/>
    <cellStyle name="Comma [0] 67 3 3" xfId="20723" xr:uid="{C313121B-167D-44BF-B437-A418DF09B1B2}"/>
    <cellStyle name="Comma [0] 67 4" xfId="25066" xr:uid="{E4FBA6C7-D1E7-439A-A27F-BC7DEDD90608}"/>
    <cellStyle name="Comma [0] 67 5" xfId="14766" xr:uid="{A09DC182-C711-4E5B-80DF-9C07641D5E12}"/>
    <cellStyle name="Comma [0] 68" xfId="2120" xr:uid="{45EDB6D0-53E3-4DD0-B003-E5E119FCBD9F}"/>
    <cellStyle name="Comma [0] 68 2" xfId="5496" xr:uid="{533A0DBE-DC58-4965-B2A5-05375DB6A2FD}"/>
    <cellStyle name="Comma [0] 68 2 2" xfId="28035" xr:uid="{B6CE4225-C680-4FC6-ABBF-64455A176B2E}"/>
    <cellStyle name="Comma [0] 68 2 3" xfId="17741" xr:uid="{563E8BEC-9DBB-4E00-8641-9BE2DB26B53E}"/>
    <cellStyle name="Comma [0] 68 3" xfId="8716" xr:uid="{18290428-BD99-4E68-83ED-38EB24633D80}"/>
    <cellStyle name="Comma [0] 68 3 2" xfId="30995" xr:uid="{6B7E0DC3-E75F-4C47-87D0-75FF9C86513B}"/>
    <cellStyle name="Comma [0] 68 3 3" xfId="20719" xr:uid="{E72363FD-1427-492E-860B-7B7298049A50}"/>
    <cellStyle name="Comma [0] 68 4" xfId="25062" xr:uid="{D8D47283-CE64-4C3D-BD80-04C2EFD72555}"/>
    <cellStyle name="Comma [0] 68 5" xfId="14762" xr:uid="{A9344DE8-AB78-481D-B863-C7CE2C1E8D06}"/>
    <cellStyle name="Comma [0] 69" xfId="2070" xr:uid="{5D44095E-0442-423E-B00A-DC6D0D0E6DF6}"/>
    <cellStyle name="Comma [0] 69 2" xfId="5481" xr:uid="{D807FD4F-5875-45A9-99A6-367BAF10EA26}"/>
    <cellStyle name="Comma [0] 69 2 2" xfId="28027" xr:uid="{BC88B995-9A1D-45E8-8397-165D95B73EAB}"/>
    <cellStyle name="Comma [0] 69 2 3" xfId="17733" xr:uid="{F34FC9FE-C136-435D-8AFF-E653ACABFE97}"/>
    <cellStyle name="Comma [0] 69 3" xfId="8708" xr:uid="{A10BB743-13EC-49A4-8307-20158A9B7B32}"/>
    <cellStyle name="Comma [0] 69 3 2" xfId="30987" xr:uid="{ED759F75-EF88-4D39-B17F-304316FFFA00}"/>
    <cellStyle name="Comma [0] 69 3 3" xfId="20711" xr:uid="{E31EC320-5D76-40E2-81F2-9F2497A8F273}"/>
    <cellStyle name="Comma [0] 69 4" xfId="25054" xr:uid="{871BD858-1DAF-4C93-BCC3-A789BDAF1E29}"/>
    <cellStyle name="Comma [0] 69 5" xfId="14754" xr:uid="{35E85F73-830A-4B68-A919-12C32B391FE4}"/>
    <cellStyle name="Comma [0] 7" xfId="462" xr:uid="{F66A77F2-97BF-4C70-B929-15572EB79488}"/>
    <cellStyle name="Comma [0] 7 10" xfId="1315" xr:uid="{A9E25F89-7EFE-4259-9A17-A02F9DB935F9}"/>
    <cellStyle name="Comma [0] 7 2" xfId="988" xr:uid="{7FEA3318-2E26-4BBB-B538-ADCC84B2E570}"/>
    <cellStyle name="Comma [0] 7 2 2" xfId="8279" xr:uid="{3D12ADD0-C185-4A9C-A422-B00CF67974D8}"/>
    <cellStyle name="Comma [0] 7 2 2 2" xfId="30689" xr:uid="{27BD3C39-F482-4094-9F88-1CE0C34CB055}"/>
    <cellStyle name="Comma [0] 7 2 2 3" xfId="20402" xr:uid="{FF9326E6-AD2F-41C3-AF74-2347AB0437E4}"/>
    <cellStyle name="Comma [0] 7 2 3" xfId="11383" xr:uid="{3639F298-6AD5-413C-8466-288ACA12561D}"/>
    <cellStyle name="Comma [0] 7 2 3 3" xfId="23382" xr:uid="{F3F971CD-1DBF-49F4-A9E2-2A4C70DCF5ED}"/>
    <cellStyle name="Comma [0] 7 2 4" xfId="14146" xr:uid="{CBC9EB40-0890-4514-BAD3-8D2C270E7C70}"/>
    <cellStyle name="Comma [0] 7 2 4 3" xfId="24782" xr:uid="{62335A88-1FE1-48B9-8881-A8A430EF7849}"/>
    <cellStyle name="Comma [0] 7 2 5" xfId="27728" xr:uid="{22AE7494-B001-449E-9C31-B023410A9D21}"/>
    <cellStyle name="Comma [0] 7 2 6" xfId="17434" xr:uid="{FD79BA81-888B-4A20-9DE1-A9CF2C0E3EFD}"/>
    <cellStyle name="Comma [0] 7 2 8" xfId="5073" xr:uid="{00095459-A752-471D-AC7E-1791FD01BF6F}"/>
    <cellStyle name="Comma [0] 7 3" xfId="6776" xr:uid="{6BDDE725-37A2-4231-B35E-0FFEBAE5B99C}"/>
    <cellStyle name="Comma [0] 7 3 2" xfId="14082" xr:uid="{32EB644E-284A-4229-8807-0F291CB8C10E}"/>
    <cellStyle name="Comma [0] 7 3 2 3" xfId="24717" xr:uid="{9006E22B-5B82-457C-AC59-58983503A08D}"/>
    <cellStyle name="Comma [0] 7 3 3" xfId="29276" xr:uid="{0B7DA9F8-DA8C-41C4-80CF-ED7C9DE46A3B}"/>
    <cellStyle name="Comma [0] 7 3 4" xfId="18983" xr:uid="{B4C0886E-1E80-482B-AF42-3CF954E31776}"/>
    <cellStyle name="Comma [0] 7 4" xfId="9967" xr:uid="{A3C2F56D-6C37-45E3-96D5-C341FDC2A1A4}"/>
    <cellStyle name="Comma [0] 7 4 2" xfId="32237" xr:uid="{1B925E1B-618C-4CF5-9464-12A88B25E310}"/>
    <cellStyle name="Comma [0] 7 4 3" xfId="21961" xr:uid="{F50BF6F1-7273-4F3E-A0E6-89F873288A58}"/>
    <cellStyle name="Comma [0] 7 5" xfId="13044" xr:uid="{66154D67-AF02-42C1-85AF-8AF5AD6874BF}"/>
    <cellStyle name="Comma [0] 7 5 3" xfId="23868" xr:uid="{07C35EFE-0C0B-448E-A5EC-D8D845FF8949}"/>
    <cellStyle name="Comma [0] 7 6" xfId="14370" xr:uid="{3A83BD2B-464D-4B13-9888-47E9DAE17F73}"/>
    <cellStyle name="Comma [0] 7 6 2" xfId="26312" xr:uid="{F58DA46C-4DF7-4A36-9752-BA997C02BB4B}"/>
    <cellStyle name="Comma [0] 7 7" xfId="16013" xr:uid="{DB18A89F-7003-4765-8C8C-32AE8AB9C189}"/>
    <cellStyle name="Comma [0] 70" xfId="1899" xr:uid="{98E97432-FAD8-4128-984D-ADB15A63EA99}"/>
    <cellStyle name="Comma [0] 70 2" xfId="5435" xr:uid="{320E5B80-D3F4-4F9E-9125-656F455E07DE}"/>
    <cellStyle name="Comma [0] 70 2 2" xfId="27996" xr:uid="{80207649-7AE5-4839-9ED0-C82007996CD5}"/>
    <cellStyle name="Comma [0] 70 2 3" xfId="17702" xr:uid="{A8219B72-38FE-46B4-A684-9639778547E0}"/>
    <cellStyle name="Comma [0] 70 3" xfId="8677" xr:uid="{B19E65A1-6F5E-44A9-AF13-8F2E8BB4AA53}"/>
    <cellStyle name="Comma [0] 70 3 2" xfId="30956" xr:uid="{2E8FCC93-B6B6-4CD3-84DC-395725265672}"/>
    <cellStyle name="Comma [0] 70 3 3" xfId="20680" xr:uid="{4EAC5701-CC29-411F-8230-0D30C44B5D35}"/>
    <cellStyle name="Comma [0] 70 4" xfId="25023" xr:uid="{FAE49719-0CC0-4ABA-86B9-C730CE6F4649}"/>
    <cellStyle name="Comma [0] 70 5" xfId="14723" xr:uid="{E10BE223-949B-4124-9DFE-8A753E17D84F}"/>
    <cellStyle name="Comma [0] 71" xfId="2062" xr:uid="{189B5811-0130-4402-9D16-B0838AA0BD40}"/>
    <cellStyle name="Comma [0] 71 2" xfId="5473" xr:uid="{043039AC-DF57-4701-A90F-A55C22B96EF5}"/>
    <cellStyle name="Comma [0] 71 2 2" xfId="28019" xr:uid="{095E7FAF-4265-44FD-BF02-7F981605375B}"/>
    <cellStyle name="Comma [0] 71 2 3" xfId="17725" xr:uid="{25108AC9-8113-428A-B467-12258C2B0850}"/>
    <cellStyle name="Comma [0] 71 3" xfId="8700" xr:uid="{C23CA4BA-9195-43F2-86CE-52193D1BADE4}"/>
    <cellStyle name="Comma [0] 71 3 2" xfId="30979" xr:uid="{2990893C-F742-4BC5-936F-BA4920D35163}"/>
    <cellStyle name="Comma [0] 71 3 3" xfId="20703" xr:uid="{CA3619CF-6789-49D6-B3AD-0F7616D44BB0}"/>
    <cellStyle name="Comma [0] 71 4" xfId="25046" xr:uid="{ED286396-14C8-41A5-AE81-035894476F30}"/>
    <cellStyle name="Comma [0] 71 5" xfId="14746" xr:uid="{69F3D4CC-E5CF-44C5-8059-256662AE82A7}"/>
    <cellStyle name="Comma [0] 72" xfId="1904" xr:uid="{95024C58-2F31-494F-BC6C-720CAC9A4201}"/>
    <cellStyle name="Comma [0] 72 2" xfId="5440" xr:uid="{A25DDE8A-6043-4E05-9B3E-9D5DA91A7FDA}"/>
    <cellStyle name="Comma [0] 72 2 2" xfId="28001" xr:uid="{C5CE7277-1AF2-4269-8DC2-C0DB23484416}"/>
    <cellStyle name="Comma [0] 72 2 3" xfId="17707" xr:uid="{EC9918FE-F4EC-4D46-A24D-7BD58C3BF8CD}"/>
    <cellStyle name="Comma [0] 72 3" xfId="8682" xr:uid="{E0905291-A877-4EDD-9C30-BF02779D381C}"/>
    <cellStyle name="Comma [0] 72 3 2" xfId="30961" xr:uid="{F8C6AFB6-6779-459D-A86E-2E6B6C9F822F}"/>
    <cellStyle name="Comma [0] 72 3 3" xfId="20685" xr:uid="{6C530DE0-7B19-4041-AAD7-83CF32FFC046}"/>
    <cellStyle name="Comma [0] 72 4" xfId="25028" xr:uid="{EF315131-00CC-4215-B44F-2413A8B42294}"/>
    <cellStyle name="Comma [0] 72 5" xfId="14728" xr:uid="{C4E66C87-3163-4C2D-B993-8D5F8EC06C7A}"/>
    <cellStyle name="Comma [0] 73" xfId="1895" xr:uid="{8452235F-9D0F-4BD6-87FE-D32189A18E48}"/>
    <cellStyle name="Comma [0] 73 2" xfId="5432" xr:uid="{9F06BA63-F08D-47FC-B9C4-CEB7A1EDAF13}"/>
    <cellStyle name="Comma [0] 73 2 2" xfId="27993" xr:uid="{5BF70D21-BFF0-4B7F-8579-06881022414B}"/>
    <cellStyle name="Comma [0] 73 2 3" xfId="17699" xr:uid="{CB93253D-9552-4196-AA74-55C739C8634E}"/>
    <cellStyle name="Comma [0] 73 3" xfId="8674" xr:uid="{D2013674-C036-42BC-A304-2DD60B147189}"/>
    <cellStyle name="Comma [0] 73 3 2" xfId="30953" xr:uid="{7F051B5A-721C-4649-A187-46C3056B0872}"/>
    <cellStyle name="Comma [0] 73 3 3" xfId="20677" xr:uid="{CECC8531-91FF-427E-A359-477A8F8D36E6}"/>
    <cellStyle name="Comma [0] 73 4" xfId="25020" xr:uid="{2FEEC884-5A9F-4236-AE12-723017208DF9}"/>
    <cellStyle name="Comma [0] 73 5" xfId="14720" xr:uid="{1AB8201A-AAE0-4FDF-B581-12FC2364FB4D}"/>
    <cellStyle name="Comma [0] 74" xfId="1890" xr:uid="{2159D391-D5C6-4FA8-91B2-16E9D0E86152}"/>
    <cellStyle name="Comma [0] 74 2" xfId="5427" xr:uid="{100D6452-5AB5-4A4F-8536-92C65AE00767}"/>
    <cellStyle name="Comma [0] 74 2 2" xfId="27988" xr:uid="{740D4E64-D0F2-42AB-96AC-A9C6CD3315F8}"/>
    <cellStyle name="Comma [0] 74 2 3" xfId="17694" xr:uid="{3A703D95-CAB8-4479-B56F-CAD4DB16C34B}"/>
    <cellStyle name="Comma [0] 74 3" xfId="8669" xr:uid="{2F71FFFA-7FFD-492D-89EF-8280012F82C6}"/>
    <cellStyle name="Comma [0] 74 3 2" xfId="30948" xr:uid="{4D51A8C7-48C9-456B-BBB9-AEEFF0845942}"/>
    <cellStyle name="Comma [0] 74 3 3" xfId="20672" xr:uid="{8B2E66DC-2495-4570-A3E1-722BEA5E3BB1}"/>
    <cellStyle name="Comma [0] 74 4" xfId="25015" xr:uid="{0E7BE952-3911-462C-A0B5-684318C7F956}"/>
    <cellStyle name="Comma [0] 74 5" xfId="14715" xr:uid="{FD4F8E5D-4967-4BEF-B938-C73A2AC3DE07}"/>
    <cellStyle name="Comma [0] 75" xfId="1835" xr:uid="{84DA071A-500B-4E5E-B51E-716600022F17}"/>
    <cellStyle name="Comma [0] 75 2" xfId="5405" xr:uid="{EB083952-51FC-4506-881A-3A88CEB0F8DA}"/>
    <cellStyle name="Comma [0] 75 2 2" xfId="27973" xr:uid="{74034DD0-3C75-4B26-8B2F-E8116706358A}"/>
    <cellStyle name="Comma [0] 75 2 3" xfId="17679" xr:uid="{97DE1329-D13A-4DC5-B740-A53656D3FDCD}"/>
    <cellStyle name="Comma [0] 75 3" xfId="8654" xr:uid="{70150B8E-F4D5-4B77-BFFB-D00525C1033A}"/>
    <cellStyle name="Comma [0] 75 3 2" xfId="30933" xr:uid="{F0B8BBFA-9AA7-48C6-BA66-1F0D53B59CEE}"/>
    <cellStyle name="Comma [0] 75 3 3" xfId="20657" xr:uid="{8EACDF09-EA9D-4CC8-9238-94EA58FB7030}"/>
    <cellStyle name="Comma [0] 75 4" xfId="25000" xr:uid="{F92E2352-305D-48F8-8A7C-7D4B38B9148B}"/>
    <cellStyle name="Comma [0] 75 5" xfId="14700" xr:uid="{908CA223-8076-4F9C-A7CA-FB9162A6989D}"/>
    <cellStyle name="Comma [0] 76" xfId="1842" xr:uid="{3B7B3BDB-0C28-4556-BD56-221454F0C457}"/>
    <cellStyle name="Comma [0] 76 2" xfId="5412" xr:uid="{59E68B22-6435-48CA-BF05-19532AD12323}"/>
    <cellStyle name="Comma [0] 76 2 2" xfId="27980" xr:uid="{BECB3C06-F717-44D6-BF37-91B645B99D9E}"/>
    <cellStyle name="Comma [0] 76 2 3" xfId="17686" xr:uid="{A44A73A6-0AD1-4999-AE93-BB0C0FE2CFF9}"/>
    <cellStyle name="Comma [0] 76 3" xfId="8661" xr:uid="{CD26517B-3A6C-4845-A851-DF294E025722}"/>
    <cellStyle name="Comma [0] 76 3 2" xfId="30940" xr:uid="{F56D8872-D016-43DC-BE73-0211C8F40892}"/>
    <cellStyle name="Comma [0] 76 3 3" xfId="20664" xr:uid="{6692BFF6-2C8F-491C-966F-38EB079D3D3C}"/>
    <cellStyle name="Comma [0] 76 4" xfId="25007" xr:uid="{D3822E09-3D43-4246-BE72-55D632864918}"/>
    <cellStyle name="Comma [0] 76 5" xfId="14707" xr:uid="{1FFB02C6-577A-4CD5-8FF9-5563B576A1B3}"/>
    <cellStyle name="Comma [0] 77" xfId="1782" xr:uid="{BDF86A50-138D-4CB2-8093-2E375412F2E1}"/>
    <cellStyle name="Comma [0] 77 2" xfId="5385" xr:uid="{6A92E52D-FD8A-4AE4-92B5-7C8E30064819}"/>
    <cellStyle name="Comma [0] 77 2 2" xfId="27960" xr:uid="{D5664099-89E6-4E6F-8A55-8FD4D3D490F1}"/>
    <cellStyle name="Comma [0] 77 2 3" xfId="17666" xr:uid="{63861687-DBD3-4238-848A-14D09511112D}"/>
    <cellStyle name="Comma [0] 77 3" xfId="8641" xr:uid="{724FC947-6F3C-4A54-96F8-ADE827E729CF}"/>
    <cellStyle name="Comma [0] 77 3 2" xfId="30920" xr:uid="{053DA6B1-145C-4970-84D2-F4D73CA698C7}"/>
    <cellStyle name="Comma [0] 77 3 3" xfId="20644" xr:uid="{D62FA620-19D3-47BF-8E66-293A9DF4E42C}"/>
    <cellStyle name="Comma [0] 77 4" xfId="24987" xr:uid="{73B46FE2-0D1E-4D55-BC7B-F245FA1159BC}"/>
    <cellStyle name="Comma [0] 77 5" xfId="14687" xr:uid="{69A6A48E-D060-4D2A-9843-D01474860498}"/>
    <cellStyle name="Comma [0] 78" xfId="1789" xr:uid="{EA2FD80B-B3E4-4323-BA97-FEA404517906}"/>
    <cellStyle name="Comma [0] 78 2" xfId="5392" xr:uid="{968CDFFC-C87B-43CC-A73D-EF89B1796A5E}"/>
    <cellStyle name="Comma [0] 78 2 2" xfId="27967" xr:uid="{7EC08353-A393-4292-9505-5C0A2FE4ED20}"/>
    <cellStyle name="Comma [0] 78 2 3" xfId="17673" xr:uid="{9471111E-FC44-4E3D-A3FD-1A3397D5C773}"/>
    <cellStyle name="Comma [0] 78 3" xfId="8648" xr:uid="{7BF4A49C-0951-4902-95F2-2043B11BE80E}"/>
    <cellStyle name="Comma [0] 78 3 2" xfId="30927" xr:uid="{E8E4504E-1723-4669-B271-A703C0F37B73}"/>
    <cellStyle name="Comma [0] 78 3 3" xfId="20651" xr:uid="{D89C6B56-83A3-4F27-94DC-8DCCC407BE6C}"/>
    <cellStyle name="Comma [0] 78 4" xfId="24994" xr:uid="{01086CE5-B09E-4EE7-AFA3-10485B28942F}"/>
    <cellStyle name="Comma [0] 78 5" xfId="14694" xr:uid="{4E639618-1AFD-41B1-BAAE-171011EDD3FC}"/>
    <cellStyle name="Comma [0] 79" xfId="1781" xr:uid="{F9F611C5-1525-4C38-978E-F680789AAA4D}"/>
    <cellStyle name="Comma [0] 79 2" xfId="5384" xr:uid="{7A0A923F-74B9-473A-BA8D-99CF3287DDA7}"/>
    <cellStyle name="Comma [0] 79 2 2" xfId="27959" xr:uid="{2E5444CB-F3EC-4AF2-93D9-DA1BB660E166}"/>
    <cellStyle name="Comma [0] 79 2 3" xfId="17665" xr:uid="{67BF8509-3BC6-4C5C-B918-E7CF9C549448}"/>
    <cellStyle name="Comma [0] 79 3" xfId="8640" xr:uid="{91FB8DE4-D4E8-4D48-B80E-668594158F17}"/>
    <cellStyle name="Comma [0] 79 3 2" xfId="30919" xr:uid="{6DF7311E-D16D-495D-8F34-E3F4D9BE45C0}"/>
    <cellStyle name="Comma [0] 79 3 3" xfId="20643" xr:uid="{312FA42E-0982-415D-B98D-479565CC42BB}"/>
    <cellStyle name="Comma [0] 79 4" xfId="24986" xr:uid="{DEAC21DD-D188-4D1F-9C3E-DC3C251CC0C9}"/>
    <cellStyle name="Comma [0] 79 5" xfId="14686" xr:uid="{BEFCE7BF-9C31-4DBB-AD0C-D24E9267B854}"/>
    <cellStyle name="Comma [0] 8" xfId="360" xr:uid="{FB6147E2-3E4F-40F0-98FF-CB7FFFDB1598}"/>
    <cellStyle name="Comma [0] 8 2" xfId="845" xr:uid="{B00D71AF-E4D0-47BA-A2BC-8D1602449A93}"/>
    <cellStyle name="Comma [0] 8 2 2" xfId="14139" xr:uid="{A2634569-4984-4F04-BE3D-98513F965802}"/>
    <cellStyle name="Comma [0] 8 2 2 3" xfId="24775" xr:uid="{2C9FD135-D89D-4959-A813-4F6065AD7F28}"/>
    <cellStyle name="Comma [0] 8 2 3" xfId="30684" xr:uid="{043105A0-4D5F-443A-A129-DE97DE30D3B8}"/>
    <cellStyle name="Comma [0] 8 2 4" xfId="20397" xr:uid="{9978AA0F-BFA5-42D5-A3C2-8C5C79341D9F}"/>
    <cellStyle name="Comma [0] 8 2 6" xfId="8274" xr:uid="{F6895FE3-7055-4D56-AC2B-32E3004AA02F}"/>
    <cellStyle name="Comma [0] 8 3" xfId="11378" xr:uid="{85044450-FA6D-4157-8BFF-8F07812328B5}"/>
    <cellStyle name="Comma [0] 8 3 3" xfId="23377" xr:uid="{1238A6E4-FB01-489C-97B2-07BB8E014B9D}"/>
    <cellStyle name="Comma [0] 8 4" xfId="14028" xr:uid="{B4D57479-DB6F-406F-B310-B9CD7CBBD2F4}"/>
    <cellStyle name="Comma [0] 8 4 3" xfId="24667" xr:uid="{4FDB7835-C20D-4595-8C28-D66223C61D33}"/>
    <cellStyle name="Comma [0] 8 5" xfId="27723" xr:uid="{EDF74EE7-F8A0-4A14-A35B-07B80C02F15C}"/>
    <cellStyle name="Comma [0] 8 6" xfId="17429" xr:uid="{68BD30D3-68AB-4B1D-88D4-C73CADE0068B}"/>
    <cellStyle name="Comma [0] 8 8" xfId="5068" xr:uid="{88F4C4C1-CC8E-401B-88CA-4FF6B10314CA}"/>
    <cellStyle name="Comma [0] 80" xfId="1776" xr:uid="{26BA8D6C-FC36-42DB-B809-F6EC19797A14}"/>
    <cellStyle name="Comma [0] 80 2" xfId="5379" xr:uid="{812D0767-92EB-4C8C-AFCE-6725B47BAF71}"/>
    <cellStyle name="Comma [0] 80 2 2" xfId="27954" xr:uid="{266908AB-DEA5-4579-9E50-E6B13924B43A}"/>
    <cellStyle name="Comma [0] 80 2 3" xfId="17660" xr:uid="{6F390C25-6FFF-48AC-BFA1-4599EBEB8DEA}"/>
    <cellStyle name="Comma [0] 80 3" xfId="8635" xr:uid="{299113F0-5203-4407-8C0A-2A55EEA106FA}"/>
    <cellStyle name="Comma [0] 80 3 2" xfId="30914" xr:uid="{BEA8406D-DC8C-4EE5-A5F5-5C339DA260D1}"/>
    <cellStyle name="Comma [0] 80 3 3" xfId="20638" xr:uid="{7FC5FF51-97ED-4674-93D0-E3AA47CF0E7A}"/>
    <cellStyle name="Comma [0] 80 4" xfId="24981" xr:uid="{474906E6-8579-472A-B939-384B9C58F356}"/>
    <cellStyle name="Comma [0] 80 5" xfId="14681" xr:uid="{D4E42867-1DA6-4794-AA55-20D17A881C45}"/>
    <cellStyle name="Comma [0] 81" xfId="1771" xr:uid="{6FDC9731-839B-4634-8208-DD6D8F034620}"/>
    <cellStyle name="Comma [0] 81 2" xfId="5374" xr:uid="{ED01D132-7415-4704-A2B2-FF5789A35737}"/>
    <cellStyle name="Comma [0] 81 2 2" xfId="27949" xr:uid="{BCE79F35-2845-40B8-A819-99FCFCAC682A}"/>
    <cellStyle name="Comma [0] 81 2 3" xfId="17655" xr:uid="{9C415DCA-C8BE-4C99-AB4B-3D139B1109E5}"/>
    <cellStyle name="Comma [0] 81 3" xfId="8630" xr:uid="{48196CC8-53EA-4128-AFC2-E913930DE861}"/>
    <cellStyle name="Comma [0] 81 3 2" xfId="30909" xr:uid="{CD76EA8E-70E4-481C-AF40-F9229A6D46C6}"/>
    <cellStyle name="Comma [0] 81 3 3" xfId="20633" xr:uid="{2A025E6B-D7EE-4BDF-A165-1F1667A96DBB}"/>
    <cellStyle name="Comma [0] 81 4" xfId="24976" xr:uid="{D869BA71-DD66-45CD-9E51-E34877589A8A}"/>
    <cellStyle name="Comma [0] 81 5" xfId="14676" xr:uid="{0FB857E7-DAE8-4C3D-8DE3-5F0678444D9A}"/>
    <cellStyle name="Comma [0] 82" xfId="1764" xr:uid="{10EB7B1B-B73A-411C-BB25-035D909FBEDB}"/>
    <cellStyle name="Comma [0] 82 2" xfId="5367" xr:uid="{8CF82D4A-450C-43D0-A2FC-01D6DF9D6BDB}"/>
    <cellStyle name="Comma [0] 82 2 2" xfId="27942" xr:uid="{E07D7A25-0EB9-4DC0-8ED2-36DFB9A0A8AF}"/>
    <cellStyle name="Comma [0] 82 2 3" xfId="17648" xr:uid="{823B120B-6E50-4BCC-9CB3-AC399A334999}"/>
    <cellStyle name="Comma [0] 82 3" xfId="8623" xr:uid="{66C1AC59-9824-46D5-8754-7BE386E79870}"/>
    <cellStyle name="Comma [0] 82 3 2" xfId="30902" xr:uid="{3D7D9A15-3411-4141-94A1-11C1A3A21CCC}"/>
    <cellStyle name="Comma [0] 82 3 3" xfId="20626" xr:uid="{A185D865-3992-4E10-95F0-51FD926256D4}"/>
    <cellStyle name="Comma [0] 82 4" xfId="24969" xr:uid="{EF48EBD7-16C1-4656-AC81-EE3C736A3360}"/>
    <cellStyle name="Comma [0] 82 5" xfId="14669" xr:uid="{92EB8659-823D-4DC5-8550-59A98E58FF6F}"/>
    <cellStyle name="Comma [0] 83" xfId="1664" xr:uid="{34A7C275-FD33-4A19-9DAA-3E29DBEC02D4}"/>
    <cellStyle name="Comma [0] 83 2" xfId="5314" xr:uid="{5B70837D-62D4-49AA-A96F-5EE84D40126E}"/>
    <cellStyle name="Comma [0] 83 2 2" xfId="27911" xr:uid="{8603A6FC-410B-4422-9EBD-99AE4A6BA38D}"/>
    <cellStyle name="Comma [0] 83 2 3" xfId="17617" xr:uid="{FBD1167B-6054-42DD-982B-CC390E4F515B}"/>
    <cellStyle name="Comma [0] 83 3" xfId="8591" xr:uid="{1EAC714B-188E-4256-9B7F-5355F200488A}"/>
    <cellStyle name="Comma [0] 83 3 2" xfId="30871" xr:uid="{79D48011-30EA-412A-B389-BF012A71DA02}"/>
    <cellStyle name="Comma [0] 83 3 3" xfId="20595" xr:uid="{BEEDB3FD-A1F2-4116-85E0-3EC208C51F79}"/>
    <cellStyle name="Comma [0] 83 4" xfId="24937" xr:uid="{71CB65FC-796C-43E2-A3B4-827B8EE3153C}"/>
    <cellStyle name="Comma [0] 83 5" xfId="14637" xr:uid="{1E159983-D49B-4EC5-A224-E3C8BB354E06}"/>
    <cellStyle name="Comma [0] 84" xfId="1671" xr:uid="{807BA377-18F8-4B62-8888-4B8BA56AE311}"/>
    <cellStyle name="Comma [0] 84 2" xfId="5321" xr:uid="{1F5A94FA-2A6D-4A54-97FD-EE11338A2170}"/>
    <cellStyle name="Comma [0] 84 2 2" xfId="27918" xr:uid="{9415B1F4-CDD7-4118-B447-8624BF80C78B}"/>
    <cellStyle name="Comma [0] 84 2 3" xfId="17624" xr:uid="{02204B1E-EF1A-425C-8377-C19EA2F3002B}"/>
    <cellStyle name="Comma [0] 84 3" xfId="8598" xr:uid="{1227C2F4-F1CE-4F56-A627-D7118C661787}"/>
    <cellStyle name="Comma [0] 84 3 2" xfId="30878" xr:uid="{F2E7D68A-F92C-459E-B21F-B1BE69DD067F}"/>
    <cellStyle name="Comma [0] 84 3 3" xfId="20602" xr:uid="{36F904A3-FEAD-413B-A58F-DE09BCBC3E87}"/>
    <cellStyle name="Comma [0] 84 4" xfId="24944" xr:uid="{60313B47-294D-49BA-9613-389822F3CAA9}"/>
    <cellStyle name="Comma [0] 84 5" xfId="14644" xr:uid="{1B9ADB63-BB5C-47EF-AD84-5C0F10649648}"/>
    <cellStyle name="Comma [0] 85" xfId="1663" xr:uid="{3E08E4FE-7F20-43AF-A7F9-0AAD2C6F8867}"/>
    <cellStyle name="Comma [0] 85 2" xfId="5313" xr:uid="{D6C32D41-6F75-4955-9EF7-821E2C547435}"/>
    <cellStyle name="Comma [0] 85 2 2" xfId="27910" xr:uid="{1651780D-D6E9-4367-BF0D-163096C84A20}"/>
    <cellStyle name="Comma [0] 85 2 3" xfId="17616" xr:uid="{9364F5CD-CFB1-441F-9C22-ADAE1A8AE56C}"/>
    <cellStyle name="Comma [0] 85 3" xfId="8590" xr:uid="{F5E99EB5-DA81-4ECA-A23C-FDD135677014}"/>
    <cellStyle name="Comma [0] 85 3 2" xfId="30870" xr:uid="{4E0B463F-FB71-4E1C-AA30-E0A8AF2AA2C8}"/>
    <cellStyle name="Comma [0] 85 3 3" xfId="20594" xr:uid="{7B9F3006-5185-4C5E-B043-B7EBE5312773}"/>
    <cellStyle name="Comma [0] 85 4" xfId="24936" xr:uid="{EA2F8E0A-EB76-4E57-96C5-B0F5350E818A}"/>
    <cellStyle name="Comma [0] 85 5" xfId="14636" xr:uid="{03ABCB4E-0182-4380-B0D8-0EB1E7C20E13}"/>
    <cellStyle name="Comma [0] 86" xfId="1659" xr:uid="{704E516D-D38C-4B66-A992-1120CFA6D859}"/>
    <cellStyle name="Comma [0] 86 2" xfId="5309" xr:uid="{A99154D7-0463-4F12-AD6D-201A47BDC905}"/>
    <cellStyle name="Comma [0] 86 2 2" xfId="27906" xr:uid="{5BD72FFB-C51E-4D7D-9AD4-538049776B0C}"/>
    <cellStyle name="Comma [0] 86 2 3" xfId="17612" xr:uid="{020E0D35-4E28-43CE-873B-3AD0A2BE7D28}"/>
    <cellStyle name="Comma [0] 86 3" xfId="8586" xr:uid="{BF8EB595-EA33-4F56-B3D4-DB12B83C8B90}"/>
    <cellStyle name="Comma [0] 86 3 2" xfId="30866" xr:uid="{966449C7-2180-4640-B1FF-A7F0C88495E6}"/>
    <cellStyle name="Comma [0] 86 3 3" xfId="20590" xr:uid="{71EBC178-4643-4F6A-92A8-8599754AD6EB}"/>
    <cellStyle name="Comma [0] 86 4" xfId="24932" xr:uid="{3EDEFAF4-83A9-4040-9820-8393C4790B68}"/>
    <cellStyle name="Comma [0] 86 5" xfId="14632" xr:uid="{F777F61C-0416-483A-81DB-D1D3D5C16EAC}"/>
    <cellStyle name="Comma [0] 87" xfId="1655" xr:uid="{0F52C9E2-42F0-4273-96F0-F55E72BDE867}"/>
    <cellStyle name="Comma [0] 87 2" xfId="5305" xr:uid="{FB56722A-C757-4A19-90B8-ABD23A9C7F40}"/>
    <cellStyle name="Comma [0] 87 2 2" xfId="27902" xr:uid="{F5EFCC2B-019C-43C7-967F-3C2FC3EA15B7}"/>
    <cellStyle name="Comma [0] 87 2 3" xfId="17608" xr:uid="{985FFE68-1635-47BD-95F8-E602D9D13DC9}"/>
    <cellStyle name="Comma [0] 87 3" xfId="8582" xr:uid="{8F65B529-7F01-4C1C-88E2-ED3945705E60}"/>
    <cellStyle name="Comma [0] 87 3 2" xfId="30862" xr:uid="{B456C384-2C4B-4580-A52A-978D45CFEBAC}"/>
    <cellStyle name="Comma [0] 87 3 3" xfId="20586" xr:uid="{E23ABD15-9944-4ECB-8C6E-FA0E38CC2586}"/>
    <cellStyle name="Comma [0] 87 4" xfId="24928" xr:uid="{6D44C3A4-B607-4919-801F-B54659D7E8AD}"/>
    <cellStyle name="Comma [0] 87 5" xfId="14628" xr:uid="{602D869D-3DBF-48A9-9EE8-BFD75E87ACA0}"/>
    <cellStyle name="Comma [0] 88" xfId="1641" xr:uid="{80F283B2-F7AF-4846-9FF8-49D5077CF28C}"/>
    <cellStyle name="Comma [0] 88 2" xfId="5291" xr:uid="{4FAACF08-0D23-4246-B3D7-D82B1E242061}"/>
    <cellStyle name="Comma [0] 88 2 2" xfId="27888" xr:uid="{28FF678E-496F-49C9-934D-998B3BF77C3A}"/>
    <cellStyle name="Comma [0] 88 2 3" xfId="17594" xr:uid="{D7FFACAF-FDD7-4BAE-B121-495E6DA9DA90}"/>
    <cellStyle name="Comma [0] 88 3" xfId="8568" xr:uid="{95C5599F-DE0E-4E19-8140-87F6D42B6E5A}"/>
    <cellStyle name="Comma [0] 88 3 2" xfId="30848" xr:uid="{5AB800CD-BD0A-40CE-85DB-E24E6D2862DD}"/>
    <cellStyle name="Comma [0] 88 3 3" xfId="20572" xr:uid="{C21AD940-FC0E-41FF-B284-91A8AD70A2F8}"/>
    <cellStyle name="Comma [0] 88 4" xfId="24914" xr:uid="{7185790D-B3DD-49D5-961E-6AE2D1A5A642}"/>
    <cellStyle name="Comma [0] 88 5" xfId="14614" xr:uid="{B6DD1A67-09F2-4BC0-A00E-389CE7EDBAFE}"/>
    <cellStyle name="Comma [0] 89" xfId="1637" xr:uid="{25A65361-5002-43F2-A46A-FB737459BE50}"/>
    <cellStyle name="Comma [0] 89 2" xfId="5287" xr:uid="{B18AEF91-F7BB-4A44-81C8-3F640071FE78}"/>
    <cellStyle name="Comma [0] 89 2 2" xfId="27884" xr:uid="{4BABFB97-668C-44B9-A5CC-D6F60B386931}"/>
    <cellStyle name="Comma [0] 89 2 3" xfId="17590" xr:uid="{E520B3FF-1A29-4B41-B491-F45AA95FD617}"/>
    <cellStyle name="Comma [0] 89 3" xfId="8564" xr:uid="{08CDD1B7-93D8-4154-823E-CD189D9FE192}"/>
    <cellStyle name="Comma [0] 89 3 2" xfId="30844" xr:uid="{042B24D5-7E3D-47B4-929A-5597EDCE523D}"/>
    <cellStyle name="Comma [0] 89 3 3" xfId="20568" xr:uid="{9DD4301D-3B98-49A2-9DA4-478A7A854BF2}"/>
    <cellStyle name="Comma [0] 89 4" xfId="24910" xr:uid="{1653F2A8-E212-4F90-A901-94AA9B441017}"/>
    <cellStyle name="Comma [0] 89 5" xfId="14610" xr:uid="{DA7FB609-B645-47D4-BBAF-5D9B209E8AC2}"/>
    <cellStyle name="Comma [0] 9" xfId="692" xr:uid="{00104C3F-E273-4D73-84EA-81B4933F43FA}"/>
    <cellStyle name="Comma [0] 9 2" xfId="8133" xr:uid="{5242115A-305C-4308-9531-3D3862C6AD4E}"/>
    <cellStyle name="Comma [0] 9 2 2" xfId="14134" xr:uid="{D022ED35-38EA-4FA6-A592-A8CA238AB4F4}"/>
    <cellStyle name="Comma [0] 9 2 2 3" xfId="24770" xr:uid="{88A1141E-D0BA-4D62-9508-2E6362F5475F}"/>
    <cellStyle name="Comma [0] 9 2 3" xfId="30550" xr:uid="{C2AB9B7A-F043-4B01-83AA-9DF3E6864906}"/>
    <cellStyle name="Comma [0] 9 2 4" xfId="20260" xr:uid="{1EE40FE8-2774-42FA-905A-2EDE2342B7E7}"/>
    <cellStyle name="Comma [0] 9 3" xfId="11242" xr:uid="{ABAB92E9-B53D-4838-AB24-1C5FCB9BD036}"/>
    <cellStyle name="Comma [0] 9 3 3" xfId="23240" xr:uid="{5ADF02C3-E2E3-475A-8F8B-11C16949CA4F}"/>
    <cellStyle name="Comma [0] 9 4" xfId="13938" xr:uid="{B8BC6B59-E7F5-4462-AE28-0333EED7C523}"/>
    <cellStyle name="Comma [0] 9 4 3" xfId="24575" xr:uid="{D6D21E65-B23C-4427-8518-B2DC90E78183}"/>
    <cellStyle name="Comma [0] 9 5" xfId="27588" xr:uid="{7EC93388-E5E8-4B49-AE92-2637AE96F25A}"/>
    <cellStyle name="Comma [0] 9 6" xfId="17292" xr:uid="{0C7F1489-F8BF-477B-9E24-18F885A424E3}"/>
    <cellStyle name="Comma [0] 9 8" xfId="4943" xr:uid="{060DD48E-A322-475F-AA00-DDD2593B29F3}"/>
    <cellStyle name="Comma [0] 90" xfId="1581" xr:uid="{63FE2401-44FF-4B05-BBAD-3B4E9DABE743}"/>
    <cellStyle name="Comma [0] 90 2" xfId="5235" xr:uid="{52F4FFF1-7E32-44F8-9AA7-F0623F6C104D}"/>
    <cellStyle name="Comma [0] 90 2 2" xfId="27857" xr:uid="{2BE3932F-1117-4C20-8EAA-C5037612B36F}"/>
    <cellStyle name="Comma [0] 90 2 3" xfId="17563" xr:uid="{4FAB95E9-7D15-4026-90BA-D428BCB456FA}"/>
    <cellStyle name="Comma [0] 90 3" xfId="8526" xr:uid="{E3BD9E04-12F7-4200-83E9-25826021688B}"/>
    <cellStyle name="Comma [0] 90 3 2" xfId="30817" xr:uid="{E50A004C-4D59-444E-AB73-595EB81F51A0}"/>
    <cellStyle name="Comma [0] 90 3 3" xfId="20541" xr:uid="{0CC6D785-5A60-409E-8A38-E2F982C8D151}"/>
    <cellStyle name="Comma [0] 90 4" xfId="24872" xr:uid="{8D61BD2F-0E90-4A8C-92BA-73FE58F6889E}"/>
    <cellStyle name="Comma [0] 90 5" xfId="14572" xr:uid="{870E2CE4-8B3F-4A86-B176-66D58E3EE052}"/>
    <cellStyle name="Comma [0] 91" xfId="1577" xr:uid="{32460495-43D8-41E4-8EC2-F32AB9B42623}"/>
    <cellStyle name="Comma [0] 91 2" xfId="5231" xr:uid="{27718679-D1F2-4408-BFA7-5FCFDAE5DC9A}"/>
    <cellStyle name="Comma [0] 91 2 2" xfId="27853" xr:uid="{233F2FAF-6AF8-4A53-B344-1E7D6278D4F2}"/>
    <cellStyle name="Comma [0] 91 2 3" xfId="17559" xr:uid="{E72D3DFA-5A5F-418B-A73B-1E8E9AE935A2}"/>
    <cellStyle name="Comma [0] 91 3" xfId="8522" xr:uid="{32D58D88-171E-4DA7-9F59-A7670BFA567E}"/>
    <cellStyle name="Comma [0] 91 3 2" xfId="30813" xr:uid="{619209FE-D7CC-4F69-B664-0EB7B93553F5}"/>
    <cellStyle name="Comma [0] 91 3 3" xfId="20537" xr:uid="{3272B937-B3BA-4C9B-9C09-5C6A83A590D5}"/>
    <cellStyle name="Comma [0] 91 4" xfId="24868" xr:uid="{D007E237-0698-4888-AE2F-EB8B3AE1FC31}"/>
    <cellStyle name="Comma [0] 91 5" xfId="14568" xr:uid="{D7AA86CD-6C99-4C3E-89DA-678BC3BBD891}"/>
    <cellStyle name="Comma [0] 92" xfId="1573" xr:uid="{5A2085A0-B671-4306-9DFC-52DBAE92C460}"/>
    <cellStyle name="Comma [0] 92 2" xfId="5227" xr:uid="{C861D4AF-DCB3-402A-829A-1069E363F593}"/>
    <cellStyle name="Comma [0] 92 2 2" xfId="27849" xr:uid="{4FD56906-DD49-43A4-BC78-FB4265FE32D4}"/>
    <cellStyle name="Comma [0] 92 2 3" xfId="17555" xr:uid="{743DA54B-3154-49AB-95CB-945B6F111694}"/>
    <cellStyle name="Comma [0] 92 3" xfId="8518" xr:uid="{AC50A256-2339-4509-92F7-B7818681423E}"/>
    <cellStyle name="Comma [0] 92 3 2" xfId="30809" xr:uid="{4C9EDD3B-321E-4672-9217-0DF9D4B0E9F6}"/>
    <cellStyle name="Comma [0] 92 3 3" xfId="20533" xr:uid="{5293C992-296B-44AA-B1DB-74AD5E582A69}"/>
    <cellStyle name="Comma [0] 92 4" xfId="24864" xr:uid="{FE3E1568-3F8C-40FD-814D-9E8D878E5D93}"/>
    <cellStyle name="Comma [0] 92 5" xfId="14564" xr:uid="{79A883EB-998C-489E-AAF1-498D9BA37E0D}"/>
    <cellStyle name="Comma [0] 93" xfId="1569" xr:uid="{74DD12F4-2068-496A-9E4E-A8FD0E97D3EE}"/>
    <cellStyle name="Comma [0] 93 2" xfId="5223" xr:uid="{C4064FDA-5420-48D4-87E5-14ED9A28E564}"/>
    <cellStyle name="Comma [0] 93 2 2" xfId="27845" xr:uid="{FE4E5EF1-33D3-4714-B195-5EDEB29833DF}"/>
    <cellStyle name="Comma [0] 93 2 3" xfId="17551" xr:uid="{15129F64-8F9F-4A6A-90CF-D77AB01BE2F6}"/>
    <cellStyle name="Comma [0] 93 3" xfId="8514" xr:uid="{EC4B7923-616A-441A-8C29-2F38249911FE}"/>
    <cellStyle name="Comma [0] 93 3 2" xfId="30805" xr:uid="{BE9AD001-CEB7-4C84-9FAF-12E2AE0C93B4}"/>
    <cellStyle name="Comma [0] 93 3 3" xfId="20529" xr:uid="{5D7A30EB-AC18-4A2C-92A9-9BDF5B7E0361}"/>
    <cellStyle name="Comma [0] 93 4" xfId="24860" xr:uid="{84022FC0-F430-4360-85A6-7707D7681CA2}"/>
    <cellStyle name="Comma [0] 93 5" xfId="14560" xr:uid="{B368B9A4-3F10-473A-AD21-295643F59F81}"/>
    <cellStyle name="Comma [0] 94" xfId="1565" xr:uid="{8875A396-2FF5-4ADA-9AC9-F142E087F9DE}"/>
    <cellStyle name="Comma [0] 94 2" xfId="5219" xr:uid="{46CB436C-4BB2-4FF5-8A44-6C6E34E116BD}"/>
    <cellStyle name="Comma [0] 94 2 2" xfId="27841" xr:uid="{6038412F-DEA1-4965-9807-F65AC661663C}"/>
    <cellStyle name="Comma [0] 94 2 3" xfId="17547" xr:uid="{5C8504C6-EF9F-4817-A374-5DAD1C2FD087}"/>
    <cellStyle name="Comma [0] 94 3" xfId="8510" xr:uid="{95DC9718-5D96-47C6-8F4F-FF8469BE7C81}"/>
    <cellStyle name="Comma [0] 94 3 2" xfId="30801" xr:uid="{F69E23EA-816B-4ADB-BD9C-398B4A4D7B04}"/>
    <cellStyle name="Comma [0] 94 3 3" xfId="20525" xr:uid="{DFBAA479-1C6E-4E9F-A695-833D97FA644B}"/>
    <cellStyle name="Comma [0] 94 4" xfId="24856" xr:uid="{86DFB87F-ECFB-4DEB-B29A-11956878EE33}"/>
    <cellStyle name="Comma [0] 94 5" xfId="14556" xr:uid="{3B80FE7C-C7A1-4321-B0C8-BFA8A3760CAE}"/>
    <cellStyle name="Comma [0] 95" xfId="1560" xr:uid="{78CB4723-F3CA-42CB-BA17-17782BE92931}"/>
    <cellStyle name="Comma [0] 95 2" xfId="5214" xr:uid="{EBD9211E-0128-4A8A-83C1-B1D8ACD60983}"/>
    <cellStyle name="Comma [0] 95 2 2" xfId="27836" xr:uid="{31CD7F0D-89DA-4E8D-A3C2-59412599F013}"/>
    <cellStyle name="Comma [0] 95 2 3" xfId="17542" xr:uid="{6289FA26-9FDF-42EA-8E6A-05E72152E919}"/>
    <cellStyle name="Comma [0] 95 3" xfId="8505" xr:uid="{A9019273-425F-4CD5-AF18-63290758B09A}"/>
    <cellStyle name="Comma [0] 95 3 2" xfId="30796" xr:uid="{0396959F-0EFC-414B-89E3-B30F54E2B092}"/>
    <cellStyle name="Comma [0] 95 3 3" xfId="20520" xr:uid="{6114AF84-08EF-456F-BB0F-0421F48384D8}"/>
    <cellStyle name="Comma [0] 95 4" xfId="24851" xr:uid="{91128DB1-E565-4131-B504-FADD88625695}"/>
    <cellStyle name="Comma [0] 95 5" xfId="14551" xr:uid="{D0849C62-7AE1-42EC-8677-F5544F4E08A5}"/>
    <cellStyle name="Comma [0] 96" xfId="1555" xr:uid="{4B19E641-ED0B-4851-802B-A8EF805F80EA}"/>
    <cellStyle name="Comma [0] 96 2" xfId="5209" xr:uid="{EB831F17-A947-45A5-AC48-FBA8A695ABFC}"/>
    <cellStyle name="Comma [0] 96 2 2" xfId="27831" xr:uid="{D565DF9B-ABA1-4D6A-B051-039862D11EEF}"/>
    <cellStyle name="Comma [0] 96 2 3" xfId="17537" xr:uid="{ECFF15AC-C63A-4FAF-8268-7F9C0757E755}"/>
    <cellStyle name="Comma [0] 96 3" xfId="8500" xr:uid="{C4E23BAB-1335-47EB-9A59-07396DB6AD87}"/>
    <cellStyle name="Comma [0] 96 3 2" xfId="30791" xr:uid="{FA6C05CC-47E7-4AAA-BAA2-59DF0EAF47AC}"/>
    <cellStyle name="Comma [0] 96 3 3" xfId="20515" xr:uid="{26B3ADCC-5632-4E4D-A5DE-4D114BCAEC85}"/>
    <cellStyle name="Comma [0] 96 4" xfId="24846" xr:uid="{CE8D39E1-7121-4F47-8439-D7719391B9A5}"/>
    <cellStyle name="Comma [0] 96 5" xfId="14546" xr:uid="{19A27625-D1C0-4A12-AAFE-093298C5E2F7}"/>
    <cellStyle name="Comma [0] 97" xfId="1550" xr:uid="{830A7666-7BC8-42BA-A6EA-340B83124BE2}"/>
    <cellStyle name="Comma [0] 97 2" xfId="5204" xr:uid="{D9F5DE73-0EDC-4430-A62F-94338F22A939}"/>
    <cellStyle name="Comma [0] 97 2 2" xfId="27826" xr:uid="{D28DEE25-CF63-4865-A663-40B1C4ECEBAC}"/>
    <cellStyle name="Comma [0] 97 2 3" xfId="17532" xr:uid="{7B254A24-7A7E-4E6C-82FA-DAD1D1566346}"/>
    <cellStyle name="Comma [0] 97 3" xfId="8495" xr:uid="{FF2309DF-B3AD-417A-B49E-55D213EB245E}"/>
    <cellStyle name="Comma [0] 97 3 2" xfId="30786" xr:uid="{C293FA62-0EC0-4A7D-934E-1F8769FA323F}"/>
    <cellStyle name="Comma [0] 97 3 3" xfId="20510" xr:uid="{21F4C546-5CAE-4149-BD23-4BA056417892}"/>
    <cellStyle name="Comma [0] 97 4" xfId="24841" xr:uid="{72925557-857B-4D92-9E18-FCDF7D876302}"/>
    <cellStyle name="Comma [0] 97 5" xfId="14541" xr:uid="{80556E9C-AFB0-40BE-A12C-090D64CE60CA}"/>
    <cellStyle name="Comma [0] 98" xfId="1545" xr:uid="{2BD5E78D-32F3-4502-AB22-CAE94A3B92BA}"/>
    <cellStyle name="Comma [0] 98 2" xfId="5199" xr:uid="{C53A5961-02A0-40A3-806A-92ADC289CB49}"/>
    <cellStyle name="Comma [0] 98 2 2" xfId="27821" xr:uid="{CF992134-39B0-4B7B-A224-2F1BCEC97AF5}"/>
    <cellStyle name="Comma [0] 98 2 3" xfId="17527" xr:uid="{DBB1EA4E-5FA9-4FFD-BBB6-78B9B4FFADA6}"/>
    <cellStyle name="Comma [0] 98 3" xfId="8490" xr:uid="{1B494438-2ABE-4A77-8F07-825BD908DD0B}"/>
    <cellStyle name="Comma [0] 98 3 2" xfId="30781" xr:uid="{9AC6CA6D-B41C-4333-8A6B-3BE0CD7492A0}"/>
    <cellStyle name="Comma [0] 98 3 3" xfId="20505" xr:uid="{749BA630-EBD4-4E00-BEC8-E67FC3E23652}"/>
    <cellStyle name="Comma [0] 98 4" xfId="24836" xr:uid="{E9BDFFD5-D3C3-4F6C-BC4D-80952EB35D6B}"/>
    <cellStyle name="Comma [0] 98 5" xfId="14536" xr:uid="{681F6C1C-9381-45B7-A5A1-B69F05F6D8DD}"/>
    <cellStyle name="Comma [0] 99" xfId="1474" xr:uid="{0C5BF6EE-950A-4A42-AC88-1351318B1559}"/>
    <cellStyle name="Comma [0] 99 2" xfId="5155" xr:uid="{BAD83650-E5D6-4449-BA49-A613C718ADD7}"/>
    <cellStyle name="Comma [0] 99 3" xfId="8457" xr:uid="{E377F44A-88C9-440A-876D-DA3DB7A9FA5D}"/>
    <cellStyle name="Comma 10" xfId="131" xr:uid="{D97F1B2A-92AE-426E-B832-8F5F08823643}"/>
    <cellStyle name="Comma 10 10" xfId="4102" xr:uid="{A3DF1301-5E8A-4BB0-A976-7BB2395E6537}"/>
    <cellStyle name="Comma 10 10 2" xfId="7277" xr:uid="{C1FD1048-B3DE-4455-B8CB-5C927EDD4BAE}"/>
    <cellStyle name="Comma 10 10 2 2" xfId="29748" xr:uid="{6255A60F-7820-49BD-B464-9364B293A42A}"/>
    <cellStyle name="Comma 10 10 2 3" xfId="19458" xr:uid="{A6C47327-2DC0-48E6-AD3B-0DFC3765CFEA}"/>
    <cellStyle name="Comma 10 10 3" xfId="10442" xr:uid="{E6C7BDE1-CE78-4BB3-BC0D-420F526E4669}"/>
    <cellStyle name="Comma 10 10 3 3" xfId="22437" xr:uid="{8512D4D8-E419-494B-B7A7-0776E99CD8B5}"/>
    <cellStyle name="Comma 10 10 4" xfId="26788" xr:uid="{9962D19E-7AF0-462B-8530-A2A5B9D05F17}"/>
    <cellStyle name="Comma 10 10 5" xfId="16489" xr:uid="{8DA4D96E-8DB6-4BA6-9EEA-D18E26ACF809}"/>
    <cellStyle name="Comma 10 11" xfId="3250" xr:uid="{8F5F4079-C90B-4F19-AB1C-360C4B45E6D8}"/>
    <cellStyle name="Comma 10 11 2" xfId="6605" xr:uid="{B5A2AEB7-5071-47B9-9872-248D0789E3EB}"/>
    <cellStyle name="Comma 10 11 2 2" xfId="29105" xr:uid="{8E274110-64CD-4979-8C15-67DB4A6CEEED}"/>
    <cellStyle name="Comma 10 11 2 3" xfId="18812" xr:uid="{006C01D6-C460-4159-A1E6-E51A2479531A}"/>
    <cellStyle name="Comma 10 11 3" xfId="9796" xr:uid="{0129EC63-5010-47B3-A993-6599ACAB8D35}"/>
    <cellStyle name="Comma 10 11 3 2" xfId="32066" xr:uid="{335169C8-D7B6-41DE-80A4-0AEACAE8640A}"/>
    <cellStyle name="Comma 10 11 3 3" xfId="21790" xr:uid="{6E1808E2-F791-43BA-8F6E-AAE58589145C}"/>
    <cellStyle name="Comma 10 11 4" xfId="26142" xr:uid="{FEF78E30-F65C-4C06-85E8-B92E29C81D5C}"/>
    <cellStyle name="Comma 10 11 5" xfId="15842" xr:uid="{28322656-2C3F-474E-8509-BC933AFABE80}"/>
    <cellStyle name="Comma 10 12" xfId="3064" xr:uid="{AE28EDCA-B9F8-4491-B3AF-DD66F93532D3}"/>
    <cellStyle name="Comma 10 12 2" xfId="6353" xr:uid="{EE3DB4FA-7E83-4624-AD05-E3E7A6AB15BE}"/>
    <cellStyle name="Comma 10 12 2 2" xfId="28854" xr:uid="{8E1F315B-30C6-49E1-8E14-1AA531331922}"/>
    <cellStyle name="Comma 10 12 2 3" xfId="18560" xr:uid="{293391CB-3F7A-4038-92C0-470892F4406A}"/>
    <cellStyle name="Comma 10 12 3" xfId="9544" xr:uid="{854CDD1B-6862-431A-80C1-E4F3324F568A}"/>
    <cellStyle name="Comma 10 12 3 2" xfId="31814" xr:uid="{41F38F8F-7004-4E77-A6BC-75E89B387978}"/>
    <cellStyle name="Comma 10 12 3 3" xfId="21538" xr:uid="{43574281-E2E5-4BD6-8816-097C6FAD9601}"/>
    <cellStyle name="Comma 10 12 4" xfId="25890" xr:uid="{9E2EA831-DF3D-4436-9244-3EAC54D39757}"/>
    <cellStyle name="Comma 10 12 5" xfId="15590" xr:uid="{7142F089-6D32-4A70-A55B-3CAC6F4CFA34}"/>
    <cellStyle name="Comma 10 13" xfId="2951" xr:uid="{DA2B5C52-27DE-4B80-9CB1-D274CA3DC79A}"/>
    <cellStyle name="Comma 10 13 2" xfId="6243" xr:uid="{839C75AF-EB8B-41B8-8D53-4AB926AC8FD5}"/>
    <cellStyle name="Comma 10 13 2 2" xfId="28744" xr:uid="{A5FF9490-FF20-43AC-9739-CF10BCB683C1}"/>
    <cellStyle name="Comma 10 13 2 3" xfId="18450" xr:uid="{D63CB742-CB08-4DB1-AEBA-904F8CA11AD1}"/>
    <cellStyle name="Comma 10 13 3" xfId="9434" xr:uid="{7485E47D-890E-4C25-961C-BF3C56B0244E}"/>
    <cellStyle name="Comma 10 13 3 2" xfId="31704" xr:uid="{23C4756B-5D78-47CF-AD58-E799BAEF3D26}"/>
    <cellStyle name="Comma 10 13 3 3" xfId="21428" xr:uid="{261F1471-B8C1-41B5-BA92-1CBD340B742C}"/>
    <cellStyle name="Comma 10 13 4" xfId="25780" xr:uid="{54B23D2D-C3C0-46C3-8835-7F37ECB2BE8B}"/>
    <cellStyle name="Comma 10 13 5" xfId="15480" xr:uid="{028FEB71-AF87-47A5-87A1-833DD4A0A311}"/>
    <cellStyle name="Comma 10 14" xfId="6156" xr:uid="{133F7F00-E368-4219-9802-2F8D2B6C880A}"/>
    <cellStyle name="Comma 10 14 2" xfId="28657" xr:uid="{8633BA3D-F26B-416B-AF20-844917CC883A}"/>
    <cellStyle name="Comma 10 14 3" xfId="18363" xr:uid="{0AD5E1F5-EEC2-4798-8CE8-E2E3791EAA5F}"/>
    <cellStyle name="Comma 10 15" xfId="9347" xr:uid="{F08941EC-DD16-40DE-8B7B-508E91F9DFDA}"/>
    <cellStyle name="Comma 10 15 2" xfId="31617" xr:uid="{BE051C03-FD4C-4F84-A842-D1960C1C296F}"/>
    <cellStyle name="Comma 10 15 3" xfId="21341" xr:uid="{0F6F2195-39BC-4934-A2DC-BB5421315B04}"/>
    <cellStyle name="Comma 10 16" xfId="12406" xr:uid="{CBD189F5-BD2C-4538-A16C-768DC85CB019}"/>
    <cellStyle name="Comma 10 16 3" xfId="23506" xr:uid="{93C4B3ED-1AB2-4475-BB0F-6D7ACF476F70}"/>
    <cellStyle name="Comma 10 17" xfId="14239" xr:uid="{FAE5F189-29FB-4908-8778-5FC33044C354}"/>
    <cellStyle name="Comma 10 17 2" xfId="25693" xr:uid="{85A193F2-C27A-4226-8424-00FC4FCB454C}"/>
    <cellStyle name="Comma 10 18" xfId="15393" xr:uid="{CECCCA03-CE57-4EF3-B105-D0A06F4EBCC8}"/>
    <cellStyle name="Comma 10 2" xfId="334" xr:uid="{32AE3EE7-4469-4419-B08F-1670DA11E459}"/>
    <cellStyle name="Comma 10 2 10" xfId="14307" xr:uid="{19A18181-257A-405C-BE65-6DC68A30252B}"/>
    <cellStyle name="Comma 10 2 10 2" xfId="26055" xr:uid="{0EC16329-864E-4AA2-BABF-7324452B384C}"/>
    <cellStyle name="Comma 10 2 11" xfId="15755" xr:uid="{6D5BB3B4-DC30-4177-AC47-BBA80B4C4A2F}"/>
    <cellStyle name="Comma 10 2 12" xfId="33037" xr:uid="{75B36D04-7CE2-4469-A232-AC4CFEB2FEC2}"/>
    <cellStyle name="Comma 10 2 13" xfId="1252" xr:uid="{DCB4BF25-4B99-4CB8-83F2-970EBB608037}"/>
    <cellStyle name="Comma 10 2 2" xfId="415" xr:uid="{56937CD5-926B-4A35-BB2A-F9EE0392D963}"/>
    <cellStyle name="Comma 10 2 2 2" xfId="926" xr:uid="{BBAB339A-CDF6-40A0-BF83-68D73328FA5E}"/>
    <cellStyle name="Comma 10 2 2 2 2" xfId="8118" xr:uid="{9D22AAFA-4ED2-4ED8-BF37-55FED260FECE}"/>
    <cellStyle name="Comma 10 2 2 2 2 2" xfId="30533" xr:uid="{3ABC71AC-649B-4EA2-B7F8-D9BDB8F3640A}"/>
    <cellStyle name="Comma 10 2 2 2 2 3" xfId="20243" xr:uid="{448E2DBE-FD92-41AD-872D-E9EF83285ABE}"/>
    <cellStyle name="Comma 10 2 2 2 3" xfId="11225" xr:uid="{F387C7CD-9F1E-4291-A6C0-7DB857CDAB22}"/>
    <cellStyle name="Comma 10 2 2 2 3 3" xfId="23223" xr:uid="{07C81B01-FA79-4CE0-96FA-C45A70599DA8}"/>
    <cellStyle name="Comma 10 2 2 2 4" xfId="13640" xr:uid="{1141A30D-5EAD-4B15-A332-37542BED0214}"/>
    <cellStyle name="Comma 10 2 2 2 4 3" xfId="24278" xr:uid="{91ED8682-72A9-4B85-8299-C8ADFEB983EE}"/>
    <cellStyle name="Comma 10 2 2 2 5" xfId="27572" xr:uid="{63F8BD39-F91C-4799-BAF2-D3A94B745C08}"/>
    <cellStyle name="Comma 10 2 2 2 6" xfId="17275" xr:uid="{16AB1785-FD3C-4D4F-A680-8521586C3C9C}"/>
    <cellStyle name="Comma 10 2 2 2 8" xfId="4930" xr:uid="{D112C857-D3F6-496D-9029-C78F6617CE91}"/>
    <cellStyle name="Comma 10 2 2 3" xfId="7214" xr:uid="{A0D0397C-14BD-466E-8961-E91D35346A0B}"/>
    <cellStyle name="Comma 10 2 2 3 2" xfId="29686" xr:uid="{DF0072A0-5402-4E4E-9910-A49BE00DE3DD}"/>
    <cellStyle name="Comma 10 2 2 3 3" xfId="19396" xr:uid="{4232D4EA-B899-4D31-85BC-8664308E1426}"/>
    <cellStyle name="Comma 10 2 2 4" xfId="10380" xr:uid="{4E9BB8D8-4968-4D77-A201-3A5898989D02}"/>
    <cellStyle name="Comma 10 2 2 4 3" xfId="22375" xr:uid="{4F568AE9-7B29-432C-9A91-CEFFCF709320}"/>
    <cellStyle name="Comma 10 2 2 5" xfId="13036" xr:uid="{864597FE-4CF2-4508-A8C7-42CA14806D5C}"/>
    <cellStyle name="Comma 10 2 2 5 3" xfId="23861" xr:uid="{B72263BD-D4E3-424F-8502-733246CE6CED}"/>
    <cellStyle name="Comma 10 2 2 6" xfId="26726" xr:uid="{42B69331-0B81-457A-BA96-53ECB28C850D}"/>
    <cellStyle name="Comma 10 2 2 7" xfId="16427" xr:uid="{A927600C-AC74-4C53-A3A5-CC2EF46E5BC7}"/>
    <cellStyle name="Comma 10 2 2 9" xfId="4039" xr:uid="{EABC75CB-A9FF-405F-9117-8241DC21F23C}"/>
    <cellStyle name="Comma 10 2 3" xfId="777" xr:uid="{DA8B6A7E-339B-44B6-A938-199022C7E844}"/>
    <cellStyle name="Comma 10 2 3 2" xfId="4535" xr:uid="{9E584681-B92C-4639-A8A5-023E5AAAEAB2}"/>
    <cellStyle name="Comma 10 2 3 2 2" xfId="7711" xr:uid="{39C90358-F07C-44B2-A3CC-2751076102A7}"/>
    <cellStyle name="Comma 10 2 3 2 2 2" xfId="30140" xr:uid="{D7EB7407-E2DC-4ED4-A58E-7B8A5FC970E1}"/>
    <cellStyle name="Comma 10 2 3 2 2 3" xfId="19850" xr:uid="{1D987ADF-18D9-465C-9836-68AAA02EFA6B}"/>
    <cellStyle name="Comma 10 2 3 2 3" xfId="10834" xr:uid="{F7EBE9B8-D9F3-4F49-95AC-43D425A57F1C}"/>
    <cellStyle name="Comma 10 2 3 2 3 3" xfId="22829" xr:uid="{56A6C290-4884-4328-82F1-9D3F2E83283B}"/>
    <cellStyle name="Comma 10 2 3 2 4" xfId="27180" xr:uid="{4B677286-AF05-41EF-9BEA-9FBC50733E15}"/>
    <cellStyle name="Comma 10 2 3 2 5" xfId="16881" xr:uid="{B8932A1A-5D5C-4C78-AC4E-9BA7FACA04CD}"/>
    <cellStyle name="Comma 10 2 3 3" xfId="7057" xr:uid="{65FC0A67-AC54-488F-B94B-F1A123EE2720}"/>
    <cellStyle name="Comma 10 2 3 3 2" xfId="29527" xr:uid="{224A042A-069D-4AEA-AC31-F9E7B1B22687}"/>
    <cellStyle name="Comma 10 2 3 3 3" xfId="19235" xr:uid="{2A934C6F-482C-44BB-A609-9FEC7D6F3F8C}"/>
    <cellStyle name="Comma 10 2 3 4" xfId="10219" xr:uid="{4CF01621-9174-478D-BF1C-63B4AA296930}"/>
    <cellStyle name="Comma 10 2 3 4 2" xfId="32489" xr:uid="{BB73480E-1239-49B3-BD4F-00D0AA5FE98B}"/>
    <cellStyle name="Comma 10 2 3 4 3" xfId="22214" xr:uid="{C40A71BA-0F5C-45D6-B050-15C3A48A687E}"/>
    <cellStyle name="Comma 10 2 3 5" xfId="13477" xr:uid="{81AAFCE7-C5CF-467D-9804-485BBD032821}"/>
    <cellStyle name="Comma 10 2 3 5 3" xfId="24116" xr:uid="{25566135-1A43-44A7-851F-2D7409E069B1}"/>
    <cellStyle name="Comma 10 2 3 6" xfId="26565" xr:uid="{BE434102-E845-42A7-A23C-3FAE43E31373}"/>
    <cellStyle name="Comma 10 2 3 7" xfId="16266" xr:uid="{FBF05308-2B55-4042-A89B-E60029650470}"/>
    <cellStyle name="Comma 10 2 3 9" xfId="3885" xr:uid="{7FE6B479-543E-4B5E-B482-E528BB1A34F7}"/>
    <cellStyle name="Comma 10 2 4" xfId="4397" xr:uid="{ECC8DEA3-7C3C-4DA2-BA7B-502F43533E72}"/>
    <cellStyle name="Comma 10 2 4 2" xfId="7572" xr:uid="{64132EA3-343C-41EB-B9FB-35CACF9111BF}"/>
    <cellStyle name="Comma 10 2 4 2 2" xfId="30001" xr:uid="{0B8E2D83-2F69-490B-8558-F5336E371B3E}"/>
    <cellStyle name="Comma 10 2 4 2 3" xfId="19711" xr:uid="{F07E53AE-F44F-4A45-A9FA-AFD1928730A7}"/>
    <cellStyle name="Comma 10 2 4 3" xfId="10695" xr:uid="{8B1504E3-44E1-4A7F-80DC-44A1196960DF}"/>
    <cellStyle name="Comma 10 2 4 3 3" xfId="22690" xr:uid="{C69D157D-F544-4509-BF95-20C5823F4E39}"/>
    <cellStyle name="Comma 10 2 4 4" xfId="14190" xr:uid="{5F9E746D-6B48-4CD1-A168-F7296308AADE}"/>
    <cellStyle name="Comma 10 2 4 4 3" xfId="24826" xr:uid="{D86375D1-2972-4255-AED9-DDD156025AD0}"/>
    <cellStyle name="Comma 10 2 4 5" xfId="27041" xr:uid="{304B5832-E59F-456F-86F3-D4AFBEEC1A0E}"/>
    <cellStyle name="Comma 10 2 4 6" xfId="16742" xr:uid="{C1F9321B-52E5-439E-92EB-95B3C261A9F0}"/>
    <cellStyle name="Comma 10 2 5" xfId="4188" xr:uid="{BBBA2FAD-B5BA-47A0-87BA-9897ACD2AFFA}"/>
    <cellStyle name="Comma 10 2 5 2" xfId="7363" xr:uid="{39733B10-AFFE-4C36-86BD-23A304294E17}"/>
    <cellStyle name="Comma 10 2 5 2 2" xfId="29812" xr:uid="{A750E587-D34E-447F-80A0-E7C84D186C75}"/>
    <cellStyle name="Comma 10 2 5 2 3" xfId="19522" xr:uid="{30BB3FA3-B944-49D3-823B-4B9883030029}"/>
    <cellStyle name="Comma 10 2 5 3" xfId="10506" xr:uid="{80F9945D-D59E-4580-9E0C-D4B83F2DE8C6}"/>
    <cellStyle name="Comma 10 2 5 3 3" xfId="22501" xr:uid="{22BE8A13-2410-4445-AFE9-3B2B5EA3C5D1}"/>
    <cellStyle name="Comma 10 2 5 4" xfId="26852" xr:uid="{75239C5B-7BED-42FF-A8E5-D8870092457A}"/>
    <cellStyle name="Comma 10 2 5 5" xfId="16553" xr:uid="{8DA0369D-23C9-4873-A62B-0053613BC1DD}"/>
    <cellStyle name="Comma 10 2 6" xfId="3414" xr:uid="{C33FFED2-8A8A-4ED5-A97C-B2B8BABEC955}"/>
    <cellStyle name="Comma 10 2 6 2" xfId="6771" xr:uid="{0E59FC29-C82E-4963-A46F-06EE92431552}"/>
    <cellStyle name="Comma 10 2 6 2 2" xfId="29271" xr:uid="{CC64086D-85B4-4155-8B78-7F84DA97B444}"/>
    <cellStyle name="Comma 10 2 6 2 3" xfId="18978" xr:uid="{B1A04C60-17EC-4202-9AE1-09AA468149E3}"/>
    <cellStyle name="Comma 10 2 6 3" xfId="9962" xr:uid="{C49EA4C6-1899-4356-80B6-13C4194A6493}"/>
    <cellStyle name="Comma 10 2 6 3 2" xfId="32232" xr:uid="{E3916F87-DD54-40B0-9780-DFE2B7ED4FF3}"/>
    <cellStyle name="Comma 10 2 6 3 3" xfId="21956" xr:uid="{EAB42CF7-AA3F-4368-A20F-4E0834CDE0AF}"/>
    <cellStyle name="Comma 10 2 6 4" xfId="26307" xr:uid="{792FBF5B-AFF3-4ECD-A5BA-32C9B4215AEB}"/>
    <cellStyle name="Comma 10 2 6 5" xfId="16008" xr:uid="{8CBC7194-D55C-4405-BB2E-1E1FEEE77641}"/>
    <cellStyle name="Comma 10 2 7" xfId="6518" xr:uid="{974DAC6B-91FE-4B8C-9E47-782C93660B58}"/>
    <cellStyle name="Comma 10 2 7 2" xfId="29018" xr:uid="{6B0A8167-1FED-46D1-9BD8-4C25FA915DE4}"/>
    <cellStyle name="Comma 10 2 7 3" xfId="18725" xr:uid="{234967BC-439F-4730-A793-114C5AA9970B}"/>
    <cellStyle name="Comma 10 2 8" xfId="9709" xr:uid="{19D1D48E-722E-4B0A-8955-190D17C76722}"/>
    <cellStyle name="Comma 10 2 8 2" xfId="31979" xr:uid="{78E6D364-EDE3-4804-A392-C287E5AC996B}"/>
    <cellStyle name="Comma 10 2 8 3" xfId="21703" xr:uid="{91BE2862-B1A2-4AF3-B39F-305641C1441D}"/>
    <cellStyle name="Comma 10 2 9" xfId="12828" xr:uid="{CD8273CE-FFEB-4852-87F8-0C853C37EB30}"/>
    <cellStyle name="Comma 10 2 9 3" xfId="23699" xr:uid="{4797479B-0AA7-4ECA-AD78-844F42560C08}"/>
    <cellStyle name="Comma 10 20" xfId="1184" xr:uid="{EE88C5D8-1AC9-4E48-820B-123DF9A966F3}"/>
    <cellStyle name="Comma 10 3" xfId="365" xr:uid="{A9AD8187-5F59-42E5-9DE4-04E6E526F694}"/>
    <cellStyle name="Comma 10 3 11" xfId="3126" xr:uid="{387E98DA-6421-4949-9F70-D0E789B2E820}"/>
    <cellStyle name="Comma 10 3 2" xfId="858" xr:uid="{8FA8F91D-DEEC-4C40-A1F6-BCAABFB8BC5D}"/>
    <cellStyle name="Comma 10 3 2 2" xfId="5022" xr:uid="{6D5BD9AD-CE40-4511-8719-F4C0A6447DCB}"/>
    <cellStyle name="Comma 10 3 2 2 2" xfId="8220" xr:uid="{C536173F-08C0-4D18-9AC3-9D23514C7071}"/>
    <cellStyle name="Comma 10 3 2 2 2 2" xfId="30632" xr:uid="{D8BC981E-CD23-47D8-ABF1-1746D3925451}"/>
    <cellStyle name="Comma 10 3 2 2 2 3" xfId="20343" xr:uid="{4F9220A1-3228-48F5-A622-CF115CC281BA}"/>
    <cellStyle name="Comma 10 3 2 2 3" xfId="11325" xr:uid="{CC504C10-0FB6-44FD-B3A2-37F9840E339B}"/>
    <cellStyle name="Comma 10 3 2 2 3 3" xfId="23323" xr:uid="{7CCE9322-4EBB-4333-B4C9-3D6BEF47DCE9}"/>
    <cellStyle name="Comma 10 3 2 2 4" xfId="13564" xr:uid="{1DC272B3-F344-421D-A3B2-BB18FEC99618}"/>
    <cellStyle name="Comma 10 3 2 2 4 3" xfId="24200" xr:uid="{318EC015-7E47-4DD5-8C4A-BF9466BC8D94}"/>
    <cellStyle name="Comma 10 3 2 2 5" xfId="27669" xr:uid="{82E813B7-E432-4E59-B6B8-74E8C4A9E05C}"/>
    <cellStyle name="Comma 10 3 2 2 6" xfId="17375" xr:uid="{C14A8AC6-B8CB-438D-A000-CA7BD7485FCF}"/>
    <cellStyle name="Comma 10 3 2 3" xfId="7138" xr:uid="{40BDA031-DA06-4630-B46C-A9CBD5D6BBF1}"/>
    <cellStyle name="Comma 10 3 2 3 2" xfId="29609" xr:uid="{53689192-4825-40E5-973A-F3BF1B4389BE}"/>
    <cellStyle name="Comma 10 3 2 3 3" xfId="19318" xr:uid="{BFEE7942-C09A-4B2E-9944-0CBC917AEFF6}"/>
    <cellStyle name="Comma 10 3 2 4" xfId="10302" xr:uid="{278D49A8-3467-4481-AD94-A3C13E3048C8}"/>
    <cellStyle name="Comma 10 3 2 4 2" xfId="32571" xr:uid="{604CA823-1875-4ACD-A8C0-769ABFD140B4}"/>
    <cellStyle name="Comma 10 3 2 4 3" xfId="22297" xr:uid="{4A32D9D5-7C5C-4E9D-9635-10AFCFE2ED2B}"/>
    <cellStyle name="Comma 10 3 2 5" xfId="12960" xr:uid="{500E5ED6-9EE7-4B09-8F61-7B2460C88169}"/>
    <cellStyle name="Comma 10 3 2 5 3" xfId="23783" xr:uid="{ED883871-B093-42CA-B077-638E4D2A1C86}"/>
    <cellStyle name="Comma 10 3 2 6" xfId="26648" xr:uid="{62B5303A-C8C8-4ABF-8664-2E6D2AC0635A}"/>
    <cellStyle name="Comma 10 3 2 7" xfId="16349" xr:uid="{02D17EC5-A067-4860-8B69-2D0EAB427AAF}"/>
    <cellStyle name="Comma 10 3 2 9" xfId="3992" xr:uid="{8BBFE9B1-69CC-4BC5-AD19-A24F2684AC27}"/>
    <cellStyle name="Comma 10 3 3" xfId="3813" xr:uid="{511AC926-F336-43E4-B52D-26372D6D0DE0}"/>
    <cellStyle name="Comma 10 3 3 2" xfId="6976" xr:uid="{C0902968-31BD-46D3-AF20-1F92BD51A1CF}"/>
    <cellStyle name="Comma 10 3 3 2 2" xfId="29447" xr:uid="{9131B597-94B2-46FF-90C0-4D6AA1610117}"/>
    <cellStyle name="Comma 10 3 3 2 3" xfId="19154" xr:uid="{5E08E0DE-59A2-4482-BD77-5701AD7959C7}"/>
    <cellStyle name="Comma 10 3 3 3" xfId="10139" xr:uid="{525E9BEA-D448-40B9-8187-5E6E8BF9D1CF}"/>
    <cellStyle name="Comma 10 3 3 3 2" xfId="32408" xr:uid="{801A1E0A-ED37-4C82-B593-8445820FDB3B}"/>
    <cellStyle name="Comma 10 3 3 3 3" xfId="22133" xr:uid="{DE8D96D0-D87B-4339-898B-E043C10C4D31}"/>
    <cellStyle name="Comma 10 3 3 4" xfId="13404" xr:uid="{2A569ED0-D2EE-4ECC-8E4B-568D0670E510}"/>
    <cellStyle name="Comma 10 3 3 4 3" xfId="24040" xr:uid="{1F370335-1796-4BCB-BC92-4F1855C63AD2}"/>
    <cellStyle name="Comma 10 3 3 5" xfId="26484" xr:uid="{086F82E4-164C-4A85-8802-2854C6B29D0A}"/>
    <cellStyle name="Comma 10 3 3 6" xfId="16185" xr:uid="{68C7181E-EB51-4FD0-9849-2C6789C94F0B}"/>
    <cellStyle name="Comma 10 3 4" xfId="3333" xr:uid="{876E4145-7CE2-40A1-BB6F-B11E0F8C853D}"/>
    <cellStyle name="Comma 10 3 4 2" xfId="6690" xr:uid="{C6A178DF-4675-404F-8F6E-A35550DEAEC6}"/>
    <cellStyle name="Comma 10 3 4 2 2" xfId="29190" xr:uid="{179243B8-B99B-4AA3-93ED-945991A74D59}"/>
    <cellStyle name="Comma 10 3 4 2 3" xfId="18897" xr:uid="{B74A8464-F640-4AC5-99B1-AC5C5B689953}"/>
    <cellStyle name="Comma 10 3 4 3" xfId="9881" xr:uid="{ADC47CBD-9CB7-4142-8ADF-04784C03F8DF}"/>
    <cellStyle name="Comma 10 3 4 3 2" xfId="32151" xr:uid="{443B7EFD-E40B-4322-BB53-B9F4AEB9D6F8}"/>
    <cellStyle name="Comma 10 3 4 3 3" xfId="21875" xr:uid="{E4A47874-9EBD-4971-BD3D-2EFF8CE93B84}"/>
    <cellStyle name="Comma 10 3 4 4" xfId="26226" xr:uid="{69ECCAEC-D560-41FE-8044-914DD1BBDB1B}"/>
    <cellStyle name="Comma 10 3 4 5" xfId="15927" xr:uid="{4DE0F495-02AA-4A24-A9D1-3E2778D0CB9B}"/>
    <cellStyle name="Comma 10 3 5" xfId="6437" xr:uid="{92A0CD59-7E0B-4541-9BBB-A0B488B2E57C}"/>
    <cellStyle name="Comma 10 3 5 2" xfId="28938" xr:uid="{DC1BEBD6-CBAB-4A2E-838F-FE3E3C8EA4E7}"/>
    <cellStyle name="Comma 10 3 5 3" xfId="18644" xr:uid="{1DE4AE1F-5793-48D2-AB97-C426D33D337F}"/>
    <cellStyle name="Comma 10 3 6" xfId="9628" xr:uid="{444F8C27-BB97-4509-BAD0-25F3FF31D66F}"/>
    <cellStyle name="Comma 10 3 6 2" xfId="31898" xr:uid="{8B0CB2EE-87B2-41B4-B669-27A862F8D557}"/>
    <cellStyle name="Comma 10 3 6 3" xfId="21622" xr:uid="{7C0CC181-A50E-4F11-BF1E-5A967BE4366A}"/>
    <cellStyle name="Comma 10 3 7" xfId="12748" xr:uid="{37AB45A2-D2E3-4E9A-8C79-7089E15E61D9}"/>
    <cellStyle name="Comma 10 3 7 3" xfId="23618" xr:uid="{EE38DCC0-F48F-4E13-A6B0-137DC3CE45F4}"/>
    <cellStyle name="Comma 10 3 8" xfId="25974" xr:uid="{242BB389-F7CD-435E-BBD0-F5D526FC904C}"/>
    <cellStyle name="Comma 10 3 9" xfId="15674" xr:uid="{A1E8778A-1C3B-4083-BC7A-AFAC531BB336}"/>
    <cellStyle name="Comma 10 4" xfId="720" xr:uid="{7EB40135-C407-4358-863F-06E8F34139B5}"/>
    <cellStyle name="Comma 10 4 2" xfId="4807" xr:uid="{CBA022DD-8461-4652-9FD8-8E27EE0B5DBC}"/>
    <cellStyle name="Comma 10 4 2 2" xfId="7993" xr:uid="{76E9E2BD-52D8-4FA0-90A1-CA53709AFD59}"/>
    <cellStyle name="Comma 10 4 2 2 2" xfId="30423" xr:uid="{2DFA29AA-10B0-427D-B315-E222D55E9614}"/>
    <cellStyle name="Comma 10 4 2 2 3" xfId="20133" xr:uid="{27C01D6B-0184-4E6A-90F8-23F146D5D6E7}"/>
    <cellStyle name="Comma 10 4 2 3" xfId="11115" xr:uid="{CFF9B1DC-9053-4CAC-ABBD-26F536199FC7}"/>
    <cellStyle name="Comma 10 4 2 3 3" xfId="23113" xr:uid="{3DAF3CEC-55AE-4593-8101-AA96E10C5AE1}"/>
    <cellStyle name="Comma 10 4 2 4" xfId="27464" xr:uid="{8456498D-F6BD-4E2F-B56E-B935EE1ECA5D}"/>
    <cellStyle name="Comma 10 4 2 5" xfId="17165" xr:uid="{E920A471-9943-49EE-B60E-9787860E6FA1}"/>
    <cellStyle name="Comma 10 4 3" xfId="6863" xr:uid="{D694FBB1-0422-4948-BA52-4AAF3BA448CD}"/>
    <cellStyle name="Comma 10 4 3 2" xfId="29335" xr:uid="{E2EB1321-D23B-471A-A0F1-ECDA2F6792BA}"/>
    <cellStyle name="Comma 10 4 3 3" xfId="19042" xr:uid="{0B87EA71-5DAB-48ED-A10A-3BC71BDE5416}"/>
    <cellStyle name="Comma 10 4 4" xfId="10027" xr:uid="{8B545981-AE41-4FDC-9076-1C3224446CE5}"/>
    <cellStyle name="Comma 10 4 4 2" xfId="32296" xr:uid="{5654CA58-AF73-4E7F-8228-BDF4D2996BF4}"/>
    <cellStyle name="Comma 10 4 4 3" xfId="22021" xr:uid="{0BCAEE7D-0679-492C-9A81-C40CA6D739EA}"/>
    <cellStyle name="Comma 10 4 5" xfId="13103" xr:uid="{D7E0FB12-3C75-497C-B4C4-B955ED2DC9AC}"/>
    <cellStyle name="Comma 10 4 5 3" xfId="23928" xr:uid="{7D669D20-8404-474F-94A9-ED468B555981}"/>
    <cellStyle name="Comma 10 4 6" xfId="26372" xr:uid="{CB4D1C73-F275-47D3-B5A8-7C8AAA50CFA6}"/>
    <cellStyle name="Comma 10 4 7" xfId="16073" xr:uid="{9C4DA0C5-90D3-4DAD-846C-B2B54DCC388F}"/>
    <cellStyle name="Comma 10 4 9" xfId="3483" xr:uid="{D891B7F4-9D86-4977-BD63-41BE90FC996E}"/>
    <cellStyle name="Comma 10 5" xfId="4687" xr:uid="{A189C048-AEA2-4067-992A-0B31A88F2558}"/>
    <cellStyle name="Comma 10 5 2" xfId="7863" xr:uid="{B2FFC7F2-5BA4-44A4-8C07-C01F8A446F8E}"/>
    <cellStyle name="Comma 10 5 2 2" xfId="30291" xr:uid="{F0E11832-2298-419E-8072-03A8552F71CE}"/>
    <cellStyle name="Comma 10 5 2 3" xfId="20002" xr:uid="{6094AAC0-395D-4A85-B649-794A581FDB83}"/>
    <cellStyle name="Comma 10 5 3" xfId="10986" xr:uid="{EF1BD7B2-87E6-46B4-A9D3-97F07B234547}"/>
    <cellStyle name="Comma 10 5 3 3" xfId="22981" xr:uid="{A65CF335-C69E-44CE-BC73-58AA999BF706}"/>
    <cellStyle name="Comma 10 5 4" xfId="13682" xr:uid="{E3B4F063-29E8-4768-93AB-4C1B1ABD4670}"/>
    <cellStyle name="Comma 10 5 4 3" xfId="24320" xr:uid="{C2E499A1-7AD8-47BE-8254-A9907267360F}"/>
    <cellStyle name="Comma 10 5 5" xfId="27332" xr:uid="{2B34C4AD-263A-42A9-8BC4-F43CB8387149}"/>
    <cellStyle name="Comma 10 5 6" xfId="17033" xr:uid="{DE7E29F7-3E5C-420A-AA52-41CB99D2A624}"/>
    <cellStyle name="Comma 10 6" xfId="4591" xr:uid="{126DA67D-31E6-4357-A837-B9512A3436C0}"/>
    <cellStyle name="Comma 10 6 2" xfId="7767" xr:uid="{4C0510BF-D7DA-48A5-A61B-DA9414BC17B5}"/>
    <cellStyle name="Comma 10 6 2 2" xfId="30196" xr:uid="{1185EDBC-39AC-4E1D-9D95-80142F600387}"/>
    <cellStyle name="Comma 10 6 2 3" xfId="19906" xr:uid="{80B89866-3A18-4C83-B1DD-E3A687E5D8BE}"/>
    <cellStyle name="Comma 10 6 3" xfId="10890" xr:uid="{B2EC95BC-69EB-48B9-90E8-6424D1BFA111}"/>
    <cellStyle name="Comma 10 6 3 3" xfId="22885" xr:uid="{4DA9A961-91D5-4B23-BC04-430A879512F0}"/>
    <cellStyle name="Comma 10 6 4" xfId="14020" xr:uid="{ABE2B892-0DCD-41B7-B0D1-A4D5ABF0E028}"/>
    <cellStyle name="Comma 10 6 4 3" xfId="24659" xr:uid="{CD7F1BC0-555A-4A07-9B86-951D70B415DA}"/>
    <cellStyle name="Comma 10 6 5" xfId="27236" xr:uid="{35E899EC-CB8D-4F3A-B630-0C9C363D0DED}"/>
    <cellStyle name="Comma 10 6 6" xfId="16937" xr:uid="{D0EC1C11-A641-48AB-B8C5-115A9DD3B53F}"/>
    <cellStyle name="Comma 10 7" xfId="4484" xr:uid="{7553C001-A730-4B7C-9A32-6141B79D224B}"/>
    <cellStyle name="Comma 10 7 2" xfId="7660" xr:uid="{371732FA-B72D-4A34-A115-094430A75BBC}"/>
    <cellStyle name="Comma 10 7 2 2" xfId="30089" xr:uid="{9CB9C266-0676-49C6-889A-AE5BF6BDF1AF}"/>
    <cellStyle name="Comma 10 7 2 3" xfId="19799" xr:uid="{6739F5B9-4EF4-437A-AC66-64D53F56FDEE}"/>
    <cellStyle name="Comma 10 7 3" xfId="10783" xr:uid="{CEAA9C03-5F87-4093-B96D-F938B32ED83A}"/>
    <cellStyle name="Comma 10 7 3 3" xfId="22778" xr:uid="{93C38C0F-2D1A-49D7-AF6A-3324438A9ED2}"/>
    <cellStyle name="Comma 10 7 4" xfId="13896" xr:uid="{17EE73AD-5595-407A-BB57-6AC29BC9B310}"/>
    <cellStyle name="Comma 10 7 4 3" xfId="24536" xr:uid="{A4400A5A-3D04-47A2-B6D2-A0BB4B3AF61C}"/>
    <cellStyle name="Comma 10 7 5" xfId="27129" xr:uid="{86261D31-B6A0-490C-9812-75836EC14FCE}"/>
    <cellStyle name="Comma 10 7 6" xfId="16830" xr:uid="{921F11B8-9AC7-44D9-8A0B-2802C380F35D}"/>
    <cellStyle name="Comma 10 8" xfId="4384" xr:uid="{54E3FDAB-66DA-48CF-8F7D-7DA92DCDD2CC}"/>
    <cellStyle name="Comma 10 8 2" xfId="7559" xr:uid="{BC689F54-106F-45E0-85A1-48F2AD093794}"/>
    <cellStyle name="Comma 10 8 2 2" xfId="29988" xr:uid="{9A6EE770-D9CD-49F3-97DD-5E18DE9A3CE4}"/>
    <cellStyle name="Comma 10 8 2 3" xfId="19698" xr:uid="{D96322C6-9F95-4D63-A810-34CD231EBF3B}"/>
    <cellStyle name="Comma 10 8 3" xfId="10682" xr:uid="{AFE38E0F-637F-4AF3-828B-6A522EAC9AE4}"/>
    <cellStyle name="Comma 10 8 3 3" xfId="22677" xr:uid="{1D99D182-F9A5-4DFE-B061-F7563435414F}"/>
    <cellStyle name="Comma 10 8 4" xfId="13904" xr:uid="{A3D918E3-C111-46C4-9962-A0B8D350F460}"/>
    <cellStyle name="Comma 10 8 4 3" xfId="24544" xr:uid="{7B2FFE19-0195-482C-826E-B1B702FEB3F9}"/>
    <cellStyle name="Comma 10 8 5" xfId="27028" xr:uid="{CBB0778E-08CB-4C54-AAB6-9A161E0F0C0B}"/>
    <cellStyle name="Comma 10 8 6" xfId="16729" xr:uid="{20A5D3D6-B22E-4A81-A063-0A0134420A0F}"/>
    <cellStyle name="Comma 10 9" xfId="4281" xr:uid="{86DD021E-4809-4B6E-B251-1F9C22EE5E4F}"/>
    <cellStyle name="Comma 10 9 2" xfId="7456" xr:uid="{8ABDA2CA-7449-49DA-A641-63A8013ED28E}"/>
    <cellStyle name="Comma 10 9 2 2" xfId="29899" xr:uid="{F38994DE-F95F-4075-BDEA-18234CA12B03}"/>
    <cellStyle name="Comma 10 9 2 3" xfId="19609" xr:uid="{542F57C0-292E-4598-BF10-360657783A89}"/>
    <cellStyle name="Comma 10 9 3" xfId="10593" xr:uid="{05655861-1652-4A37-A0D9-BC8B0B34F5A6}"/>
    <cellStyle name="Comma 10 9 3 3" xfId="22588" xr:uid="{D41AE5CD-A3DF-4204-9367-FB5FB2A4F9B7}"/>
    <cellStyle name="Comma 10 9 4" xfId="26939" xr:uid="{ABE4E567-36AB-4455-B5A8-C8F4E99B28F1}"/>
    <cellStyle name="Comma 10 9 5" xfId="16640" xr:uid="{6C90E5FB-68F7-495F-9196-9CBE14F73F1B}"/>
    <cellStyle name="Comma 100" xfId="5141" xr:uid="{479CB2E8-EF35-448B-A6B6-3995B8FC5329}"/>
    <cellStyle name="Comma 100 2" xfId="8335" xr:uid="{8AF1EB85-E9A0-4BDD-B67A-D1DBF36A713A}"/>
    <cellStyle name="Comma 100 2 2" xfId="30744" xr:uid="{63609286-1030-422B-90EC-BE2893EA696A}"/>
    <cellStyle name="Comma 100 2 3" xfId="20458" xr:uid="{C33A4FE8-71F8-44D1-B3E0-D70720F0E420}"/>
    <cellStyle name="Comma 100 3" xfId="11438" xr:uid="{65820CC8-5ADC-4FB4-B9E7-C066F8413549}"/>
    <cellStyle name="Comma 100 3 3" xfId="23438" xr:uid="{D4D5CF79-A2B2-4A03-AC49-33B062142C21}"/>
    <cellStyle name="Comma 100 4" xfId="27784" xr:uid="{07835A00-D2DE-4EFF-8ED0-857C02A98641}"/>
    <cellStyle name="Comma 100 5" xfId="17490" xr:uid="{A97885DA-2F80-40A5-B897-C0E538F85A32}"/>
    <cellStyle name="Comma 101" xfId="1763" xr:uid="{8A3D310F-30DB-4C6A-8449-DA56B2CF6496}"/>
    <cellStyle name="Comma 101 2" xfId="5366" xr:uid="{08A9842E-1E03-419B-9A40-4CDD059A4B99}"/>
    <cellStyle name="Comma 101 2 2" xfId="27941" xr:uid="{5061A401-D962-4B16-985F-CB98C69B5D9B}"/>
    <cellStyle name="Comma 101 2 3" xfId="17647" xr:uid="{37219762-0B8A-4123-B8F1-027E15123BDF}"/>
    <cellStyle name="Comma 101 3" xfId="8622" xr:uid="{25D3132F-B730-463B-9855-FD68C203B55F}"/>
    <cellStyle name="Comma 101 3 2" xfId="30901" xr:uid="{D7F79D77-B901-44E2-9933-91238EC64B85}"/>
    <cellStyle name="Comma 101 3 3" xfId="20625" xr:uid="{BF2D40A9-2ADD-4A05-BE6B-B93D4860B4A1}"/>
    <cellStyle name="Comma 101 4" xfId="24968" xr:uid="{11DAFE7B-7A69-4F22-8E57-44BAF9FC9FD1}"/>
    <cellStyle name="Comma 101 5" xfId="14668" xr:uid="{5BABF69A-BF9E-4317-B12F-50BA7BBAA67D}"/>
    <cellStyle name="Comma 102" xfId="1665" xr:uid="{4B919CB1-18BA-475E-88F9-48277E6EA3DE}"/>
    <cellStyle name="Comma 102 2" xfId="5315" xr:uid="{0AC391C7-5F58-4DA2-898A-212CCAAD59CF}"/>
    <cellStyle name="Comma 102 2 2" xfId="27912" xr:uid="{9AAEF28E-3CCD-46EC-81A1-102FE2E6BD79}"/>
    <cellStyle name="Comma 102 2 3" xfId="17618" xr:uid="{EE7ECBCE-F981-490F-8288-F0CC6CC90B2B}"/>
    <cellStyle name="Comma 102 3" xfId="8592" xr:uid="{385E8D00-8442-4C75-873B-0E414F501FA3}"/>
    <cellStyle name="Comma 102 3 2" xfId="30872" xr:uid="{03EAF862-34E3-4CD4-8150-5DFE130C9A32}"/>
    <cellStyle name="Comma 102 3 3" xfId="20596" xr:uid="{23D9C946-A1E6-4DE8-B3F1-1B4A89613E2B}"/>
    <cellStyle name="Comma 102 4" xfId="24938" xr:uid="{A9BA077A-0E00-4009-BB46-90B11AF74757}"/>
    <cellStyle name="Comma 102 5" xfId="14638" xr:uid="{AAFB910E-E9E6-43AC-BB11-A6042C494DF0}"/>
    <cellStyle name="Comma 103" xfId="1670" xr:uid="{2611044A-A10C-4C6E-BFFE-A67E2C69C19D}"/>
    <cellStyle name="Comma 103 2" xfId="5320" xr:uid="{8C3E54F8-991D-48BD-BF61-CE25F321C9B0}"/>
    <cellStyle name="Comma 103 2 2" xfId="27917" xr:uid="{F7A38471-2430-466A-B507-2B20CC31FD71}"/>
    <cellStyle name="Comma 103 2 3" xfId="17623" xr:uid="{A5647FB9-6E4D-4878-9DF3-5FBC53D7D672}"/>
    <cellStyle name="Comma 103 3" xfId="8597" xr:uid="{9C2B14AF-89B9-4896-BBB3-891BC9F7EFCA}"/>
    <cellStyle name="Comma 103 3 2" xfId="30877" xr:uid="{8E287666-8326-41ED-9AB9-7EFFEB9124AB}"/>
    <cellStyle name="Comma 103 3 3" xfId="20601" xr:uid="{9AF521FF-E9DB-4A99-A504-67E50D9074B1}"/>
    <cellStyle name="Comma 103 4" xfId="24943" xr:uid="{C361ED9C-E14C-45F0-A128-7535A86F0D33}"/>
    <cellStyle name="Comma 103 5" xfId="14643" xr:uid="{63F522F1-279A-41AF-9E96-5CF1F9A293D7}"/>
    <cellStyle name="Comma 104" xfId="1662" xr:uid="{3005D44F-05BC-4202-9913-E09BB10C9CD8}"/>
    <cellStyle name="Comma 104 2" xfId="5312" xr:uid="{93F6B05E-15B5-46E2-963D-450F5F847618}"/>
    <cellStyle name="Comma 104 2 2" xfId="27909" xr:uid="{70C0BB3A-B18E-4322-B38B-112AB63A8160}"/>
    <cellStyle name="Comma 104 2 3" xfId="17615" xr:uid="{F6A85645-ED77-4742-9B4D-7FFF4E024852}"/>
    <cellStyle name="Comma 104 3" xfId="8589" xr:uid="{4480BCCC-2713-4BE9-98A3-5B0ED9FDFC52}"/>
    <cellStyle name="Comma 104 3 2" xfId="30869" xr:uid="{5E8D4874-60A6-4486-8B50-62E653387485}"/>
    <cellStyle name="Comma 104 3 3" xfId="20593" xr:uid="{BC4FFA15-263C-4CB7-B6D5-4E74982957C2}"/>
    <cellStyle name="Comma 104 4" xfId="24935" xr:uid="{B9F32B35-2E19-4746-AB93-C9014FFAAAB4}"/>
    <cellStyle name="Comma 104 5" xfId="14635" xr:uid="{D22D9194-E211-4CDD-A8B7-DF551E697F08}"/>
    <cellStyle name="Comma 105" xfId="1658" xr:uid="{63E97441-F536-4363-AAA4-0536F48010EF}"/>
    <cellStyle name="Comma 105 2" xfId="5308" xr:uid="{ED768599-E246-4AE8-AA08-04BB27516834}"/>
    <cellStyle name="Comma 105 2 2" xfId="27905" xr:uid="{8D76303C-F7D7-417D-9A04-AC95F44AE578}"/>
    <cellStyle name="Comma 105 2 3" xfId="17611" xr:uid="{A1CA3225-E195-4F27-84EA-F837B34A5E05}"/>
    <cellStyle name="Comma 105 3" xfId="8585" xr:uid="{7F016CD8-80B0-4A8A-987D-646FA834C3CA}"/>
    <cellStyle name="Comma 105 3 2" xfId="30865" xr:uid="{7F22BD78-6E43-44A2-9B95-364AF017C774}"/>
    <cellStyle name="Comma 105 3 3" xfId="20589" xr:uid="{8B12C6D5-8352-461F-BF8A-1BA7146C654F}"/>
    <cellStyle name="Comma 105 4" xfId="24931" xr:uid="{1E247764-642D-4932-91FE-2F61991F7CDD}"/>
    <cellStyle name="Comma 105 5" xfId="14631" xr:uid="{2D33A9B2-6C49-4B5A-A9B2-0F33A7F6089F}"/>
    <cellStyle name="Comma 106" xfId="1654" xr:uid="{01DD716C-C161-4CCB-A4E8-80AAA0EC68EF}"/>
    <cellStyle name="Comma 106 2" xfId="5304" xr:uid="{576F746E-368E-4090-A83B-B1C338394C55}"/>
    <cellStyle name="Comma 106 2 2" xfId="27901" xr:uid="{414ECCA1-9AA8-4EC9-8978-6EF45D218D15}"/>
    <cellStyle name="Comma 106 2 3" xfId="17607" xr:uid="{9BC8FF15-D252-4CDF-81BD-8AC1EAEC082D}"/>
    <cellStyle name="Comma 106 3" xfId="8581" xr:uid="{1798F37A-D801-488A-9BBA-8E474B185ED2}"/>
    <cellStyle name="Comma 106 3 2" xfId="30861" xr:uid="{39F885BB-1F28-4E02-89F3-E73C255062A3}"/>
    <cellStyle name="Comma 106 3 3" xfId="20585" xr:uid="{E4B55259-C67A-4982-8A11-8A8598EA6F68}"/>
    <cellStyle name="Comma 106 4" xfId="24927" xr:uid="{1154498E-3C16-487E-B48F-DFE6FF4A7D96}"/>
    <cellStyle name="Comma 106 5" xfId="14627" xr:uid="{1C23A788-F743-4D88-BD55-E379731B898A}"/>
    <cellStyle name="Comma 107" xfId="1640" xr:uid="{7D472837-2014-4265-BE10-E15788A86519}"/>
    <cellStyle name="Comma 107 2" xfId="5290" xr:uid="{6A8DE6C8-9DDA-4AC7-84F1-5C786DB31D19}"/>
    <cellStyle name="Comma 107 2 2" xfId="27887" xr:uid="{9928AF0D-73AF-4D20-AF70-4C1EA1FCA665}"/>
    <cellStyle name="Comma 107 2 3" xfId="17593" xr:uid="{834F25E5-E36E-49A3-AC02-00F7DF9B12B8}"/>
    <cellStyle name="Comma 107 3" xfId="8567" xr:uid="{FA1C384B-2DE9-4B42-A421-08C8E3D579B5}"/>
    <cellStyle name="Comma 107 3 2" xfId="30847" xr:uid="{C94FEE9A-3AC1-423A-994F-F833D676F3C7}"/>
    <cellStyle name="Comma 107 3 3" xfId="20571" xr:uid="{99F1E39A-E0C8-4278-B668-A325D1AD1C43}"/>
    <cellStyle name="Comma 107 4" xfId="24913" xr:uid="{F2B2E27F-2868-4CF8-94C9-7CC45F948ABF}"/>
    <cellStyle name="Comma 107 5" xfId="14613" xr:uid="{BB9EA3A1-B74E-45A4-8243-4509EBC29B25}"/>
    <cellStyle name="Comma 108" xfId="1636" xr:uid="{35589EA1-55F2-4A6E-BC03-4F4882991920}"/>
    <cellStyle name="Comma 108 2" xfId="5286" xr:uid="{351287F0-8B26-4776-B186-29737D580FD1}"/>
    <cellStyle name="Comma 108 2 2" xfId="27883" xr:uid="{539EABB1-91FE-4DE1-840C-5EFE8E1F30AE}"/>
    <cellStyle name="Comma 108 2 3" xfId="17589" xr:uid="{AD7ED9DF-7885-4D8F-8787-80D08210BEE8}"/>
    <cellStyle name="Comma 108 3" xfId="8563" xr:uid="{4A9A9D01-CC90-46BC-99E3-4BF223E10DFD}"/>
    <cellStyle name="Comma 108 3 2" xfId="30843" xr:uid="{CBCD8E9A-5E21-49EE-81CA-5232F068326B}"/>
    <cellStyle name="Comma 108 3 3" xfId="20567" xr:uid="{31BF8204-E0A4-4566-8146-C207D506F8E8}"/>
    <cellStyle name="Comma 108 4" xfId="24909" xr:uid="{F0A1B0FB-511B-4461-BD69-4E6A84C7C530}"/>
    <cellStyle name="Comma 108 5" xfId="14609" xr:uid="{BF619C23-09F9-47B8-A416-F00A61FEEB0F}"/>
    <cellStyle name="Comma 109" xfId="1580" xr:uid="{3DCB39AA-9BC5-4D36-B8E6-0F3840361F35}"/>
    <cellStyle name="Comma 109 2" xfId="5234" xr:uid="{2F0A1403-240E-4746-9F0B-334835FED3DE}"/>
    <cellStyle name="Comma 109 2 2" xfId="27856" xr:uid="{277DDFBA-EE60-4FF9-909F-93C0DBE6FF45}"/>
    <cellStyle name="Comma 109 2 3" xfId="17562" xr:uid="{BF971DA2-4461-4B31-A857-21421F3756A8}"/>
    <cellStyle name="Comma 109 3" xfId="8525" xr:uid="{3CCDC526-05C4-4B62-87E2-68E2455F1255}"/>
    <cellStyle name="Comma 109 3 2" xfId="30816" xr:uid="{DF28B738-0E49-4E89-8C19-BBABE604D347}"/>
    <cellStyle name="Comma 109 3 3" xfId="20540" xr:uid="{FB6BB255-740E-4132-A67E-D372DF4509B9}"/>
    <cellStyle name="Comma 109 4" xfId="24871" xr:uid="{F881C739-AB67-492F-887B-BD4CAE67E110}"/>
    <cellStyle name="Comma 109 5" xfId="14571" xr:uid="{1579154E-85F1-4C3C-8AC7-165EFDAB5F8D}"/>
    <cellStyle name="Comma 11" xfId="178" xr:uid="{E4E5E003-9327-470D-A380-3757646E6C28}"/>
    <cellStyle name="Comma 11 10" xfId="3061" xr:uid="{D0377DEE-D72C-41D7-8459-ECA6427436BA}"/>
    <cellStyle name="Comma 11 10 2" xfId="6350" xr:uid="{B4AC2266-143E-4048-8988-D3BB8DF23D94}"/>
    <cellStyle name="Comma 11 10 2 2" xfId="28851" xr:uid="{55C3D1ED-FBD5-4198-BEA6-746174F34EB9}"/>
    <cellStyle name="Comma 11 10 2 3" xfId="18557" xr:uid="{16FD6423-508B-4D15-92F0-422E1A10C3A8}"/>
    <cellStyle name="Comma 11 10 3" xfId="9541" xr:uid="{10EEB4C1-32C4-4E9D-9B6A-4CDD91B08743}"/>
    <cellStyle name="Comma 11 10 3 2" xfId="31811" xr:uid="{E9C00748-4472-4179-AB0C-B1CAD82BCCE3}"/>
    <cellStyle name="Comma 11 10 3 3" xfId="21535" xr:uid="{DB89CC4D-449A-4073-A7D9-64C9C5F3088D}"/>
    <cellStyle name="Comma 11 10 4" xfId="25887" xr:uid="{1F95D39B-1AB9-46F6-8AA6-82E6F16540AD}"/>
    <cellStyle name="Comma 11 10 5" xfId="15587" xr:uid="{2CF4DDAF-C9F0-46EE-B9D5-3A611E14A2D4}"/>
    <cellStyle name="Comma 11 11" xfId="2948" xr:uid="{C03E7CB0-6ACF-4CFC-AD42-702783E2A32E}"/>
    <cellStyle name="Comma 11 11 2" xfId="6240" xr:uid="{9BA1BB84-5C01-4E46-BB37-A73ECD5ED6A4}"/>
    <cellStyle name="Comma 11 11 2 2" xfId="28741" xr:uid="{F7EA1FBF-F27B-41DA-8B11-082493BA3DE3}"/>
    <cellStyle name="Comma 11 11 2 3" xfId="18447" xr:uid="{98B383A0-DBE4-4393-9637-01F4916FEDC5}"/>
    <cellStyle name="Comma 11 11 3" xfId="9431" xr:uid="{5DFD5C85-A413-4B83-8A1F-293B26E0A921}"/>
    <cellStyle name="Comma 11 11 3 2" xfId="31701" xr:uid="{9452E05B-4799-480E-8E4E-0D469DED620E}"/>
    <cellStyle name="Comma 11 11 3 3" xfId="21425" xr:uid="{3BF077F5-F765-4834-9745-5315800B9CF8}"/>
    <cellStyle name="Comma 11 11 4" xfId="25777" xr:uid="{F8C02967-EC35-43D6-8A32-0349671318F6}"/>
    <cellStyle name="Comma 11 11 5" xfId="15477" xr:uid="{5124BB5F-05BD-464C-A3A8-B5379108A5A8}"/>
    <cellStyle name="Comma 11 12" xfId="6153" xr:uid="{E5D0E3BC-7A29-4131-B1E6-F0DC812D8D40}"/>
    <cellStyle name="Comma 11 12 2" xfId="28654" xr:uid="{DE165462-A169-4AE5-9B37-798E8A8E619D}"/>
    <cellStyle name="Comma 11 12 3" xfId="18360" xr:uid="{92B4FC66-A374-49D6-8C60-37A20B11503F}"/>
    <cellStyle name="Comma 11 13" xfId="9344" xr:uid="{6C671DE1-D9A7-4BA7-B7E5-7ACFAF021275}"/>
    <cellStyle name="Comma 11 13 2" xfId="31614" xr:uid="{953A67A7-4953-4590-B1F3-D2262FAF1DF7}"/>
    <cellStyle name="Comma 11 13 3" xfId="21338" xr:uid="{84BF15E6-DABA-4B99-B4E6-4EAF8779BC26}"/>
    <cellStyle name="Comma 11 14" xfId="12665" xr:uid="{00EC8328-D048-4D94-B702-3250D6F206FA}"/>
    <cellStyle name="Comma 11 14 3" xfId="23533" xr:uid="{FE716F2B-38F7-4F42-9F4A-A6343E6ACC6B}"/>
    <cellStyle name="Comma 11 15" xfId="14241" xr:uid="{E8F702DC-427C-4C93-B845-C25B0521032E}"/>
    <cellStyle name="Comma 11 15 2" xfId="25690" xr:uid="{2C117548-C1A1-452D-AD44-AA7F5325B088}"/>
    <cellStyle name="Comma 11 16" xfId="15390" xr:uid="{821477F3-DAA0-4ADE-82AE-8BB95A70A586}"/>
    <cellStyle name="Comma 11 18" xfId="1186" xr:uid="{726B3173-6730-424B-82E3-665A7C44BDC2}"/>
    <cellStyle name="Comma 11 2" xfId="329" xr:uid="{80718084-EDAF-4305-9CFA-B1433A916952}"/>
    <cellStyle name="Comma 11 2 10" xfId="33084" xr:uid="{FA5D9898-0096-44CE-9208-56CF2D5BE786}"/>
    <cellStyle name="Comma 11 2 11" xfId="1254" xr:uid="{4D713370-31B4-459E-A380-959BD63724E5}"/>
    <cellStyle name="Comma 11 2 2" xfId="417" xr:uid="{A675CC4A-3268-4077-B1D9-DC19DD664335}"/>
    <cellStyle name="Comma 11 2 2 2" xfId="928" xr:uid="{48862E12-E861-4453-89AD-326D8C045F1B}"/>
    <cellStyle name="Comma 11 2 2 2 2" xfId="8217" xr:uid="{20960B04-32CC-4A04-9CFF-069E601CEC7A}"/>
    <cellStyle name="Comma 11 2 2 2 2 2" xfId="30629" xr:uid="{9D214A6C-C604-4DD5-9E81-B8C087B0590B}"/>
    <cellStyle name="Comma 11 2 2 2 2 3" xfId="20340" xr:uid="{7B97D352-01BB-4C62-A970-A822A294FD66}"/>
    <cellStyle name="Comma 11 2 2 2 3" xfId="11322" xr:uid="{2CCB8102-682B-47E6-A494-C319146E46F2}"/>
    <cellStyle name="Comma 11 2 2 2 3 3" xfId="23320" xr:uid="{41915F90-D398-4999-A3E6-E5305440DF0B}"/>
    <cellStyle name="Comma 11 2 2 2 4" xfId="13637" xr:uid="{71EBF9E8-2FFF-4660-912C-58530CD97EA2}"/>
    <cellStyle name="Comma 11 2 2 2 4 3" xfId="24275" xr:uid="{40240CBD-B015-4A3C-B058-B371D7372489}"/>
    <cellStyle name="Comma 11 2 2 2 5" xfId="27666" xr:uid="{519B01A3-4079-444A-A004-120C20929EDA}"/>
    <cellStyle name="Comma 11 2 2 2 6" xfId="17372" xr:uid="{F514B7E6-B513-4D94-8617-994EC7A9188E}"/>
    <cellStyle name="Comma 11 2 2 2 8" xfId="5019" xr:uid="{1DC37C20-3A24-4284-A6C5-42661CFF143F}"/>
    <cellStyle name="Comma 11 2 2 3" xfId="7211" xr:uid="{9772B947-2E4C-4442-AD9E-68D76DD8D128}"/>
    <cellStyle name="Comma 11 2 2 3 2" xfId="29683" xr:uid="{B393211A-E2D9-4B90-8AC9-1914976F2218}"/>
    <cellStyle name="Comma 11 2 2 3 3" xfId="19393" xr:uid="{04D68E5C-D8E5-420E-9287-506EA89B5248}"/>
    <cellStyle name="Comma 11 2 2 4" xfId="10377" xr:uid="{C1B7120D-1843-4F95-84A2-B551B947723B}"/>
    <cellStyle name="Comma 11 2 2 4 3" xfId="22372" xr:uid="{99843E96-41BF-4F21-9F12-914B2A65F766}"/>
    <cellStyle name="Comma 11 2 2 5" xfId="13033" xr:uid="{D98A4C8C-7955-4361-9E54-A78ADCD09027}"/>
    <cellStyle name="Comma 11 2 2 5 3" xfId="23858" xr:uid="{6ADF1183-84A8-4CDE-B7EF-0564A5863816}"/>
    <cellStyle name="Comma 11 2 2 6" xfId="26723" xr:uid="{74AC0E3B-9730-468B-878E-089734F9010F}"/>
    <cellStyle name="Comma 11 2 2 7" xfId="16424" xr:uid="{57D4941C-1E2B-43EB-81D3-3E19F88B6C06}"/>
    <cellStyle name="Comma 11 2 2 9" xfId="4036" xr:uid="{EE95093F-F514-4466-957D-1F214BAB2692}"/>
    <cellStyle name="Comma 11 2 3" xfId="779" xr:uid="{74FF6598-69CF-4593-9381-ABD6E56F3D4B}"/>
    <cellStyle name="Comma 11 2 3 2" xfId="7054" xr:uid="{31163F0B-5950-4536-938F-D3CA73917798}"/>
    <cellStyle name="Comma 11 2 3 2 2" xfId="29524" xr:uid="{20E267D8-6912-4F62-9009-6182493EF96B}"/>
    <cellStyle name="Comma 11 2 3 2 3" xfId="19232" xr:uid="{2E39C769-9022-42E2-96B1-D9B0BDFAAF49}"/>
    <cellStyle name="Comma 11 2 3 3" xfId="10216" xr:uid="{98DEBCDA-B3A1-4F80-B765-8C756A1535BE}"/>
    <cellStyle name="Comma 11 2 3 3 2" xfId="32486" xr:uid="{B5E07796-4D2C-4571-B156-106C964F01FE}"/>
    <cellStyle name="Comma 11 2 3 3 3" xfId="22211" xr:uid="{A0DB1BA9-05CC-4957-A9C9-AFFCBBB780F3}"/>
    <cellStyle name="Comma 11 2 3 4" xfId="13474" xr:uid="{05DE9181-5105-47BF-9D5B-A33F83429178}"/>
    <cellStyle name="Comma 11 2 3 4 3" xfId="24113" xr:uid="{78640033-D77D-4EDF-A498-E320CCA799C8}"/>
    <cellStyle name="Comma 11 2 3 5" xfId="26562" xr:uid="{68D27105-0F79-4FD2-8946-F98C2A3D4F35}"/>
    <cellStyle name="Comma 11 2 3 6" xfId="16263" xr:uid="{F2CB88BF-E53F-4B41-B07D-A112B9C5691D}"/>
    <cellStyle name="Comma 11 2 3 8" xfId="3882" xr:uid="{4E150356-8CA9-4BA8-82B0-9CB1061085CD}"/>
    <cellStyle name="Comma 11 2 4" xfId="3411" xr:uid="{CE576E0C-96F8-46D1-BF85-9294C0729EA5}"/>
    <cellStyle name="Comma 11 2 4 2" xfId="6768" xr:uid="{774E856C-3C14-4449-A14A-CEA993C7E3BA}"/>
    <cellStyle name="Comma 11 2 4 2 2" xfId="29268" xr:uid="{33B2AE18-8C65-4227-A32D-D0D17651ACDF}"/>
    <cellStyle name="Comma 11 2 4 2 3" xfId="18975" xr:uid="{B6CA1A1A-BED3-4284-A2A9-3104655C14BC}"/>
    <cellStyle name="Comma 11 2 4 3" xfId="9959" xr:uid="{1DC6D82A-8342-49F2-8BF8-964438FB3653}"/>
    <cellStyle name="Comma 11 2 4 3 2" xfId="32229" xr:uid="{6590E596-27E8-4FEF-B611-391CF67E59F4}"/>
    <cellStyle name="Comma 11 2 4 3 3" xfId="21953" xr:uid="{7774DE9D-9546-457B-8B68-E47FA41FFF17}"/>
    <cellStyle name="Comma 11 2 4 4" xfId="14138" xr:uid="{6A23C652-9D9C-4EC3-B29F-AC5FEA56847C}"/>
    <cellStyle name="Comma 11 2 4 4 3" xfId="24774" xr:uid="{61FF82E3-118A-4B83-BBEC-04F7B499DDAA}"/>
    <cellStyle name="Comma 11 2 4 5" xfId="26304" xr:uid="{16BF2B4B-DCC1-420C-9215-D9DD9AB0511C}"/>
    <cellStyle name="Comma 11 2 4 6" xfId="16005" xr:uid="{1A935EBD-8C27-4D82-A47C-BDBBC359CA30}"/>
    <cellStyle name="Comma 11 2 5" xfId="6515" xr:uid="{77E04094-9A65-4C7A-ABCF-161C34B137E5}"/>
    <cellStyle name="Comma 11 2 5 2" xfId="29015" xr:uid="{3FAF0ABB-C941-4851-B6A9-9476A073FA9E}"/>
    <cellStyle name="Comma 11 2 5 3" xfId="18722" xr:uid="{B554BAA1-72EE-4371-8FAD-1A86A08FB196}"/>
    <cellStyle name="Comma 11 2 6" xfId="9706" xr:uid="{BA0FA3B1-1C0A-4874-A49D-93630064AD7B}"/>
    <cellStyle name="Comma 11 2 6 2" xfId="31976" xr:uid="{A1F71785-076E-4301-B513-A3A0A3DB8BDE}"/>
    <cellStyle name="Comma 11 2 6 3" xfId="21700" xr:uid="{A5265629-A89D-44D9-861B-0D25A6E04254}"/>
    <cellStyle name="Comma 11 2 7" xfId="12825" xr:uid="{6147693E-0635-421D-BC92-9F53EB8DC191}"/>
    <cellStyle name="Comma 11 2 7 3" xfId="23696" xr:uid="{4AD80DAD-899B-453C-88B6-789FA4CD4135}"/>
    <cellStyle name="Comma 11 2 8" xfId="14309" xr:uid="{FC13F650-4B4E-4A0C-93A9-08497991E3AB}"/>
    <cellStyle name="Comma 11 2 8 2" xfId="26052" xr:uid="{1FC5CCF3-73A6-40BC-8C27-1A28E65B11CD}"/>
    <cellStyle name="Comma 11 2 9" xfId="15752" xr:uid="{D0A920F3-CC46-49E1-8665-A1ED9B39DF26}"/>
    <cellStyle name="Comma 11 3" xfId="299" xr:uid="{1437B6CD-3378-450F-A606-8C851D641B41}"/>
    <cellStyle name="Comma 11 3 11" xfId="3123" xr:uid="{48D0BA08-707F-44DD-B29E-91B55FFCB10F}"/>
    <cellStyle name="Comma 11 3 2" xfId="799" xr:uid="{1A467CCF-F9E3-4FAF-8419-7C5295E01C1A}"/>
    <cellStyle name="Comma 11 3 2 2" xfId="4804" xr:uid="{9290A51E-2AC9-4FE1-823F-7F870BB15150}"/>
    <cellStyle name="Comma 11 3 2 2 2" xfId="7990" xr:uid="{409A8C90-CBAC-49F0-A6FA-6F3E66B22D98}"/>
    <cellStyle name="Comma 11 3 2 2 2 2" xfId="30420" xr:uid="{16480AE7-3E46-4382-BF59-B75E2AE67143}"/>
    <cellStyle name="Comma 11 3 2 2 2 3" xfId="20130" xr:uid="{281E5D37-0F65-49AC-9A33-677398A31F6D}"/>
    <cellStyle name="Comma 11 3 2 2 3" xfId="11112" xr:uid="{772DF7D5-77A6-4618-99C9-E627797CA11F}"/>
    <cellStyle name="Comma 11 3 2 2 3 3" xfId="23110" xr:uid="{F9883A19-C06B-49C9-8BB2-BD46A8015F8A}"/>
    <cellStyle name="Comma 11 3 2 2 4" xfId="13561" xr:uid="{9B329CF7-D8BE-4F62-8837-10F367B0B7CE}"/>
    <cellStyle name="Comma 11 3 2 2 4 3" xfId="24197" xr:uid="{57D3D3E0-D370-4077-A353-6A0A6F2F5CEC}"/>
    <cellStyle name="Comma 11 3 2 2 5" xfId="27461" xr:uid="{D51D6529-16E8-4F8D-B440-80CB771949B7}"/>
    <cellStyle name="Comma 11 3 2 2 6" xfId="17162" xr:uid="{3892B3FA-F447-4F2C-BD01-58B43B4C5018}"/>
    <cellStyle name="Comma 11 3 2 3" xfId="7135" xr:uid="{85CB63AE-E388-4A66-BA9E-D97ECACFC02B}"/>
    <cellStyle name="Comma 11 3 2 3 2" xfId="29606" xr:uid="{A492D3E5-0CD2-4D7F-A7A5-A0F09DEC3441}"/>
    <cellStyle name="Comma 11 3 2 3 3" xfId="19315" xr:uid="{E4EE5947-ED04-4573-B0C2-0F2E8704F92A}"/>
    <cellStyle name="Comma 11 3 2 4" xfId="10299" xr:uid="{99D6F13F-02E2-4C24-BB1C-C4267F30D1E4}"/>
    <cellStyle name="Comma 11 3 2 4 2" xfId="32568" xr:uid="{30CCBE0D-3304-418B-B79D-C9350CF29F2F}"/>
    <cellStyle name="Comma 11 3 2 4 3" xfId="22294" xr:uid="{CFBB852B-A497-462C-BEBE-DEF2B38AB793}"/>
    <cellStyle name="Comma 11 3 2 5" xfId="12957" xr:uid="{473C7683-DA13-4367-80DC-12D3547A9A8C}"/>
    <cellStyle name="Comma 11 3 2 5 3" xfId="23780" xr:uid="{24086395-C857-407A-9AE9-4682255F2EEF}"/>
    <cellStyle name="Comma 11 3 2 6" xfId="26645" xr:uid="{07542ABE-8C13-4369-BD41-46E759C737E3}"/>
    <cellStyle name="Comma 11 3 2 7" xfId="16346" xr:uid="{442D08DB-DECB-4DB6-93D6-A9F4A65474AB}"/>
    <cellStyle name="Comma 11 3 2 9" xfId="3989" xr:uid="{D2D3BC06-0206-4358-964A-FC787189CB0E}"/>
    <cellStyle name="Comma 11 3 3" xfId="3810" xr:uid="{F2D5C4F6-1E28-4DAC-9ACA-86DAFCD97D8E}"/>
    <cellStyle name="Comma 11 3 3 2" xfId="6973" xr:uid="{D66754CC-6709-41DD-AF34-1570D49486AF}"/>
    <cellStyle name="Comma 11 3 3 2 2" xfId="29444" xr:uid="{ADAE5DD0-579D-4AA1-A6EB-2C6CB920BFA0}"/>
    <cellStyle name="Comma 11 3 3 2 3" xfId="19151" xr:uid="{AAB97F39-70D4-4F5F-8AA3-DC15F3E9E9A9}"/>
    <cellStyle name="Comma 11 3 3 3" xfId="10136" xr:uid="{E61974BA-451B-4694-A9D8-9F6EABA22E27}"/>
    <cellStyle name="Comma 11 3 3 3 2" xfId="32405" xr:uid="{0F0BAECB-E427-463E-AD35-13443672AC3E}"/>
    <cellStyle name="Comma 11 3 3 3 3" xfId="22130" xr:uid="{F2C7FD1D-FA13-4416-88D5-EF932FFD97D4}"/>
    <cellStyle name="Comma 11 3 3 4" xfId="13401" xr:uid="{BC971D04-179A-4DD5-B3E2-DF50DD5172C7}"/>
    <cellStyle name="Comma 11 3 3 4 3" xfId="24037" xr:uid="{F492D1F5-F706-4B48-836A-46E1F1ADA293}"/>
    <cellStyle name="Comma 11 3 3 5" xfId="26481" xr:uid="{13FBA0DA-89D2-4861-9853-E584B03D3465}"/>
    <cellStyle name="Comma 11 3 3 6" xfId="16182" xr:uid="{1AA298F4-4D27-48AE-9D35-61B85BED4ACB}"/>
    <cellStyle name="Comma 11 3 4" xfId="3330" xr:uid="{8772B5B9-81FB-4D2E-8C1B-7CC252860EFC}"/>
    <cellStyle name="Comma 11 3 4 2" xfId="6687" xr:uid="{A591BEA4-7FC0-4356-8DB3-F7BA7D6230AC}"/>
    <cellStyle name="Comma 11 3 4 2 2" xfId="29187" xr:uid="{04759016-E3E5-4A74-A7A4-68C3C64A0968}"/>
    <cellStyle name="Comma 11 3 4 2 3" xfId="18894" xr:uid="{EECF115B-11D0-4E66-B9F1-C778178921F7}"/>
    <cellStyle name="Comma 11 3 4 3" xfId="9878" xr:uid="{C1943F90-CB01-4FA8-9FAE-41C59C29A862}"/>
    <cellStyle name="Comma 11 3 4 3 2" xfId="32148" xr:uid="{A9725E0B-17A1-4755-82D8-FE62710B14C0}"/>
    <cellStyle name="Comma 11 3 4 3 3" xfId="21872" xr:uid="{B6077739-78B9-4FF1-8160-BAFF388C9771}"/>
    <cellStyle name="Comma 11 3 4 4" xfId="26223" xr:uid="{65988F65-7290-4885-A3E9-90BC46EFFD2D}"/>
    <cellStyle name="Comma 11 3 4 5" xfId="15924" xr:uid="{674ADCC9-2916-4412-A29A-28C516C1FD12}"/>
    <cellStyle name="Comma 11 3 5" xfId="6434" xr:uid="{901FF273-F3ED-4A59-B72D-7F7A562853F3}"/>
    <cellStyle name="Comma 11 3 5 2" xfId="28935" xr:uid="{FDFA1E29-1D4D-4D80-90FD-81621463CF59}"/>
    <cellStyle name="Comma 11 3 5 3" xfId="18641" xr:uid="{601CAEE6-A106-44C2-A3B8-A6642B003AB2}"/>
    <cellStyle name="Comma 11 3 6" xfId="9625" xr:uid="{44E8C606-BAAB-44BC-AADD-7D7A960B529E}"/>
    <cellStyle name="Comma 11 3 6 2" xfId="31895" xr:uid="{A2F714E7-008C-415C-B697-5B4553AFA118}"/>
    <cellStyle name="Comma 11 3 6 3" xfId="21619" xr:uid="{0B6DB079-1BC7-4F0E-B65C-5B5AC866D373}"/>
    <cellStyle name="Comma 11 3 7" xfId="12745" xr:uid="{6000B480-B323-4F85-993D-22A5ADE728EF}"/>
    <cellStyle name="Comma 11 3 7 3" xfId="23615" xr:uid="{CFB9B45D-2123-48B8-A423-7F2669E29DEA}"/>
    <cellStyle name="Comma 11 3 8" xfId="25971" xr:uid="{3298AFB0-B41F-4268-8596-14E0136CFA57}"/>
    <cellStyle name="Comma 11 3 9" xfId="15671" xr:uid="{A12C4D5C-CAF5-4C10-848B-282B43EF8668}"/>
    <cellStyle name="Comma 11 4" xfId="722" xr:uid="{5442D118-9529-4037-A560-646B3E33D145}"/>
    <cellStyle name="Comma 11 4 2" xfId="4684" xr:uid="{33987594-83D5-42AF-85A6-3D3DE295E350}"/>
    <cellStyle name="Comma 11 4 2 2" xfId="7860" xr:uid="{29994A40-3F7F-458B-9812-446A2CC99C0A}"/>
    <cellStyle name="Comma 11 4 2 2 2" xfId="30288" xr:uid="{32A0AF32-DFB7-41F7-B2FD-CA52605D36E3}"/>
    <cellStyle name="Comma 11 4 2 2 3" xfId="19999" xr:uid="{787A2B4B-2496-434B-AFE4-71693AD596B0}"/>
    <cellStyle name="Comma 11 4 2 3" xfId="10983" xr:uid="{2AD4E8FA-85D9-43A2-91A0-0477D90673B3}"/>
    <cellStyle name="Comma 11 4 2 3 3" xfId="22978" xr:uid="{85E2EE18-C4B9-4220-9174-D328F1A9BED9}"/>
    <cellStyle name="Comma 11 4 2 4" xfId="27329" xr:uid="{4DCB15DA-6F54-414E-8BA5-A67AA1FA88F1}"/>
    <cellStyle name="Comma 11 4 2 5" xfId="17030" xr:uid="{DD3FFFA5-DED7-4DAD-8164-73726C79AE8C}"/>
    <cellStyle name="Comma 11 4 3" xfId="6891" xr:uid="{50FED883-B2F6-4F83-BD56-8B9913357A12}"/>
    <cellStyle name="Comma 11 4 3 2" xfId="29362" xr:uid="{FFC12BB7-CECA-4011-B9A8-CAB6119E52D3}"/>
    <cellStyle name="Comma 11 4 3 3" xfId="19069" xr:uid="{3288547D-DC2F-4F40-BFDB-72136BFC0BA1}"/>
    <cellStyle name="Comma 11 4 4" xfId="10054" xr:uid="{11B7A9F0-89AD-4074-B8B9-439C1F4ECB3F}"/>
    <cellStyle name="Comma 11 4 4 2" xfId="32323" xr:uid="{1CFBA2D8-B880-40BC-96F6-09FD896A39D3}"/>
    <cellStyle name="Comma 11 4 4 3" xfId="22048" xr:uid="{AB0DB79A-80E3-4110-8BCA-971D66696E18}"/>
    <cellStyle name="Comma 11 4 5" xfId="13320" xr:uid="{B0834083-C0F5-49CB-B720-88462F7D9698}"/>
    <cellStyle name="Comma 11 4 5 3" xfId="23955" xr:uid="{876DA89E-E814-4787-8445-E6B0C79F0288}"/>
    <cellStyle name="Comma 11 4 6" xfId="26399" xr:uid="{86A8E8EF-09E3-4D0B-8AA3-EBB0B776520F}"/>
    <cellStyle name="Comma 11 4 7" xfId="16100" xr:uid="{2F2B9863-48E0-457D-A6E4-1FF7DAEAE1DC}"/>
    <cellStyle name="Comma 11 4 9" xfId="3737" xr:uid="{A413D172-FD4E-4091-A77F-BE19B452572E}"/>
    <cellStyle name="Comma 11 5" xfId="4481" xr:uid="{FC9E7D99-18AC-4FD0-B858-DC9D7F6FC839}"/>
    <cellStyle name="Comma 11 5 2" xfId="7657" xr:uid="{D793EE9A-5FFB-46F2-9A52-EE9F343D84C7}"/>
    <cellStyle name="Comma 11 5 2 2" xfId="30086" xr:uid="{09D75BCF-416D-46E3-B865-0AFC754079C2}"/>
    <cellStyle name="Comma 11 5 2 3" xfId="19796" xr:uid="{4BDA10D0-AA05-435B-81CB-A26949B60B3D}"/>
    <cellStyle name="Comma 11 5 3" xfId="10780" xr:uid="{D338EEDA-3517-4C7B-AEC1-9C968E9CB056}"/>
    <cellStyle name="Comma 11 5 3 3" xfId="22775" xr:uid="{C2AF2F25-C39A-475E-9D23-F1E1AFAB7883}"/>
    <cellStyle name="Comma 11 5 4" xfId="13723" xr:uid="{26DDD587-D010-4458-8114-3CA5A6702873}"/>
    <cellStyle name="Comma 11 5 4 3" xfId="24363" xr:uid="{41D61612-FB8A-40DE-817C-7CF89122986D}"/>
    <cellStyle name="Comma 11 5 5" xfId="27126" xr:uid="{19951306-2ACB-429B-8F2D-27998901D55A}"/>
    <cellStyle name="Comma 11 5 6" xfId="16827" xr:uid="{8054CC81-9BD3-4E76-9360-F430BD2C60F0}"/>
    <cellStyle name="Comma 11 6" xfId="4381" xr:uid="{92FB8F47-7659-4BBC-8460-096C29B18957}"/>
    <cellStyle name="Comma 11 6 2" xfId="7556" xr:uid="{7A39747D-6189-4774-83A5-DF40B3958D72}"/>
    <cellStyle name="Comma 11 6 2 2" xfId="29985" xr:uid="{B379A4C2-E5EC-4E0E-A798-C146263CA71E}"/>
    <cellStyle name="Comma 11 6 2 3" xfId="19695" xr:uid="{C088034D-F427-4590-8BB5-7E5B9CAAFE7B}"/>
    <cellStyle name="Comma 11 6 3" xfId="10679" xr:uid="{C0BA8A92-8803-4696-8695-98FEFA3EEBBC}"/>
    <cellStyle name="Comma 11 6 3 3" xfId="22674" xr:uid="{0D06B8F0-288D-48DE-80CB-754C5B84B66B}"/>
    <cellStyle name="Comma 11 6 4" xfId="13673" xr:uid="{624B341B-9A8C-48C8-89FB-CDB1FEBEF7FF}"/>
    <cellStyle name="Comma 11 6 4 3" xfId="24311" xr:uid="{1E487CF2-0A69-4566-87CF-1B20FD73B729}"/>
    <cellStyle name="Comma 11 6 5" xfId="27025" xr:uid="{A3E563AE-779E-40AE-AFCC-AFB5ACC3D25F}"/>
    <cellStyle name="Comma 11 6 6" xfId="16726" xr:uid="{33E25D67-C8DF-4077-88AF-8E3F3DAF755D}"/>
    <cellStyle name="Comma 11 7" xfId="4278" xr:uid="{FAD5826B-1346-411A-907F-500A5EF121DB}"/>
    <cellStyle name="Comma 11 7 2" xfId="7453" xr:uid="{BCD4A936-1A9B-4D3C-8BC9-D3252FC51396}"/>
    <cellStyle name="Comma 11 7 2 2" xfId="29896" xr:uid="{39F65897-F787-4EBD-A365-5CB773A9491C}"/>
    <cellStyle name="Comma 11 7 2 3" xfId="19606" xr:uid="{C3BCCF62-1CA0-4279-93AD-5AD3F23D4A07}"/>
    <cellStyle name="Comma 11 7 3" xfId="10590" xr:uid="{A9039F94-34D0-4DBE-8C2B-DB51C3FE4374}"/>
    <cellStyle name="Comma 11 7 3 3" xfId="22585" xr:uid="{6273EF5F-DBAA-4384-AA1F-F78D3D0EB25E}"/>
    <cellStyle name="Comma 11 7 4" xfId="26936" xr:uid="{0AD001FB-F7EA-41AB-95B6-014CA3373BF9}"/>
    <cellStyle name="Comma 11 7 5" xfId="16637" xr:uid="{1D63F3D9-98B9-42E3-962B-DE9CE2D693B6}"/>
    <cellStyle name="Comma 11 8" xfId="4099" xr:uid="{FCCF4CE8-5A28-4AD1-A356-553A6F6553D4}"/>
    <cellStyle name="Comma 11 8 2" xfId="7274" xr:uid="{401CB468-2A60-46F7-B046-FDA7F91A657E}"/>
    <cellStyle name="Comma 11 8 2 2" xfId="29745" xr:uid="{03D1B957-29A2-4596-A27A-D96A0FC374D2}"/>
    <cellStyle name="Comma 11 8 2 3" xfId="19455" xr:uid="{7AEB852C-245C-4424-8760-E712F733E93F}"/>
    <cellStyle name="Comma 11 8 3" xfId="10439" xr:uid="{180DA7BA-F77A-4DD0-909D-B60D1EB8529A}"/>
    <cellStyle name="Comma 11 8 3 3" xfId="22434" xr:uid="{74FE902E-C48F-4DAB-82A3-7F534858BE2C}"/>
    <cellStyle name="Comma 11 8 4" xfId="26785" xr:uid="{55D15B02-682A-470F-BF09-FDE2C2F67880}"/>
    <cellStyle name="Comma 11 8 5" xfId="16486" xr:uid="{A2C6F5C3-7D50-43FA-B554-1458DC6A4359}"/>
    <cellStyle name="Comma 11 9" xfId="3247" xr:uid="{B715DB19-3F19-4F38-B6F2-B7F761BADEAC}"/>
    <cellStyle name="Comma 11 9 2" xfId="6602" xr:uid="{37EE8C0A-5D6A-4B3D-B5C7-32FC190C08F8}"/>
    <cellStyle name="Comma 11 9 2 2" xfId="29102" xr:uid="{EB991723-E168-49F5-96DF-2ECC1478CD4A}"/>
    <cellStyle name="Comma 11 9 2 3" xfId="18809" xr:uid="{D16C56F8-EB2C-430A-9C06-1A6A0E53C5A5}"/>
    <cellStyle name="Comma 11 9 3" xfId="9793" xr:uid="{23764CDB-0913-459D-8906-3E6705EBD838}"/>
    <cellStyle name="Comma 11 9 3 2" xfId="32063" xr:uid="{63976195-102D-444E-A71F-D981E3EDA11F}"/>
    <cellStyle name="Comma 11 9 3 3" xfId="21787" xr:uid="{30D22DBC-CF60-43DC-9B2D-387D583D8575}"/>
    <cellStyle name="Comma 11 9 4" xfId="26139" xr:uid="{CB26C191-FDD6-47E6-AE7F-A31129B47DF7}"/>
    <cellStyle name="Comma 11 9 5" xfId="15839" xr:uid="{228B8A66-0DF7-4CE2-9F33-4F9071B4782C}"/>
    <cellStyle name="Comma 110" xfId="1576" xr:uid="{45B856A6-1CA1-4E5F-9FF0-C8B039E0313F}"/>
    <cellStyle name="Comma 110 2" xfId="5230" xr:uid="{01A6A8A5-4017-4E5B-83F1-EB8715613637}"/>
    <cellStyle name="Comma 110 2 2" xfId="27852" xr:uid="{B9726F17-0ED2-461D-986A-86AA16236AF2}"/>
    <cellStyle name="Comma 110 2 3" xfId="17558" xr:uid="{769C5FCA-E297-4C21-BDEF-D5339C305A41}"/>
    <cellStyle name="Comma 110 3" xfId="8521" xr:uid="{08BCCD0E-C4F5-424E-82F1-4D2AD04F01CA}"/>
    <cellStyle name="Comma 110 3 2" xfId="30812" xr:uid="{82D38B2A-CFAD-4E80-9CAA-4E6985BC2BA7}"/>
    <cellStyle name="Comma 110 3 3" xfId="20536" xr:uid="{40744505-8DF4-4B9E-9E9E-A7668C0A0ED3}"/>
    <cellStyle name="Comma 110 4" xfId="24867" xr:uid="{378ABF0E-B323-44F6-9164-E66603B69196}"/>
    <cellStyle name="Comma 110 5" xfId="14567" xr:uid="{7AB5750E-F13E-4F62-8456-7DE77F6971D8}"/>
    <cellStyle name="Comma 111" xfId="1572" xr:uid="{02554620-E25F-4C36-86CB-2AC1C5B03CD5}"/>
    <cellStyle name="Comma 111 2" xfId="5226" xr:uid="{E41399D3-1145-4AFD-9DF7-1172CF85C4C5}"/>
    <cellStyle name="Comma 111 2 2" xfId="27848" xr:uid="{04837794-DCDB-4FBD-A327-9F5F021ADFCC}"/>
    <cellStyle name="Comma 111 2 3" xfId="17554" xr:uid="{21A5B613-7B11-4FB5-87DF-0B2B79BB7FEB}"/>
    <cellStyle name="Comma 111 3" xfId="8517" xr:uid="{23CD04E5-3D04-431A-A5F0-23A12909EF77}"/>
    <cellStyle name="Comma 111 3 2" xfId="30808" xr:uid="{9D2D72F6-0BA3-476B-A2F6-F4DD963824EE}"/>
    <cellStyle name="Comma 111 3 3" xfId="20532" xr:uid="{995EC558-A83A-4B3C-AD1E-4CA59F0A84C8}"/>
    <cellStyle name="Comma 111 4" xfId="24863" xr:uid="{123169E8-12D2-44AB-A235-7882616FF8C0}"/>
    <cellStyle name="Comma 111 5" xfId="14563" xr:uid="{A13DAC66-B9CF-45E6-A12A-DA4FA7A88AB6}"/>
    <cellStyle name="Comma 112" xfId="1568" xr:uid="{6158465D-1487-4697-B280-3669B91E7092}"/>
    <cellStyle name="Comma 112 2" xfId="5222" xr:uid="{810E37E0-E81F-4541-AD06-F83DB65CBD6F}"/>
    <cellStyle name="Comma 112 2 2" xfId="27844" xr:uid="{D8255941-36A1-4E8D-A36D-65D1DF7D1464}"/>
    <cellStyle name="Comma 112 2 3" xfId="17550" xr:uid="{75E05FD4-7C63-4270-9B94-D6ACFCE49207}"/>
    <cellStyle name="Comma 112 3" xfId="8513" xr:uid="{C9B3F78C-796C-478C-980A-DF7677B9515A}"/>
    <cellStyle name="Comma 112 3 2" xfId="30804" xr:uid="{E4D75B0D-C578-4C8B-877E-916FC417B7E4}"/>
    <cellStyle name="Comma 112 3 3" xfId="20528" xr:uid="{8BAFBFDC-9FD8-468E-BCDF-0714E1233469}"/>
    <cellStyle name="Comma 112 4" xfId="24859" xr:uid="{35111387-545C-4619-B646-E243D5286212}"/>
    <cellStyle name="Comma 112 5" xfId="14559" xr:uid="{76F3DF49-7F03-4034-A1AC-95C4773CF7CF}"/>
    <cellStyle name="Comma 113" xfId="5144" xr:uid="{718BFA26-F350-4BC9-A722-800C78822292}"/>
    <cellStyle name="Comma 113 2" xfId="8338" xr:uid="{F1FD22CC-BEAD-4E17-9414-7455F75DB205}"/>
    <cellStyle name="Comma 113 2 2" xfId="30747" xr:uid="{6FB1DDBC-CE16-43BB-A21C-996A4014C654}"/>
    <cellStyle name="Comma 113 2 3" xfId="20461" xr:uid="{5ED5C301-5383-4E6F-BD8A-D4C38C167BD4}"/>
    <cellStyle name="Comma 113 3" xfId="11441" xr:uid="{9EC83BDA-49C3-44EC-B143-9139E4612619}"/>
    <cellStyle name="Comma 113 3 3" xfId="23441" xr:uid="{E49AE2F6-7EA6-47EA-A0F7-BA3E184E1EC6}"/>
    <cellStyle name="Comma 113 4" xfId="27787" xr:uid="{65D30A21-3363-49BD-BBEC-E6AA475AEC55}"/>
    <cellStyle name="Comma 113 5" xfId="17493" xr:uid="{DE5AE96A-40B1-43DC-8330-9807D4473EC3}"/>
    <cellStyle name="Comma 114" xfId="1564" xr:uid="{CD48A62F-016E-4DF6-A201-961AD23F4474}"/>
    <cellStyle name="Comma 114 2" xfId="5218" xr:uid="{884AE82C-EC35-463A-AD77-A99BA00CA09F}"/>
    <cellStyle name="Comma 114 2 2" xfId="27840" xr:uid="{AAB685C8-32DB-497B-B132-DE6EF7882D25}"/>
    <cellStyle name="Comma 114 2 3" xfId="17546" xr:uid="{E1070688-D84A-44E9-9135-B0BDD5017245}"/>
    <cellStyle name="Comma 114 3" xfId="8509" xr:uid="{D44F4DA3-CA4D-46C8-9EA2-E3215C8F0A7A}"/>
    <cellStyle name="Comma 114 3 2" xfId="30800" xr:uid="{0B872471-F7A1-462C-BB26-3702F47032B7}"/>
    <cellStyle name="Comma 114 3 3" xfId="20524" xr:uid="{CBE3E904-3B75-41D7-9EAB-A31FDCEA3B0C}"/>
    <cellStyle name="Comma 114 4" xfId="24855" xr:uid="{7A97D9EF-CF31-4061-B4D2-8316EE4AD1C4}"/>
    <cellStyle name="Comma 114 5" xfId="14555" xr:uid="{D0E1FEC7-6062-4CA6-A782-7F15BEEA6472}"/>
    <cellStyle name="Comma 115" xfId="1559" xr:uid="{4C13958F-100E-426B-A4F4-C324A43A4685}"/>
    <cellStyle name="Comma 115 2" xfId="5213" xr:uid="{F099DD5B-DFE7-4111-B3AA-FDA245ABC08F}"/>
    <cellStyle name="Comma 115 2 2" xfId="27835" xr:uid="{F7DE5309-751A-426A-ACA9-4E946F93F411}"/>
    <cellStyle name="Comma 115 2 3" xfId="17541" xr:uid="{ECD47EBF-56CF-49EC-AD53-B4FFF23C689E}"/>
    <cellStyle name="Comma 115 3" xfId="8504" xr:uid="{88B282D8-C3B4-4F11-833B-3458002ECBD4}"/>
    <cellStyle name="Comma 115 3 2" xfId="30795" xr:uid="{E5EBE90B-2EFE-4254-AC67-45A9A795FB3F}"/>
    <cellStyle name="Comma 115 3 3" xfId="20519" xr:uid="{78F944D5-C23A-4B5A-A19E-AF32344B431A}"/>
    <cellStyle name="Comma 115 4" xfId="24850" xr:uid="{AAD31B3A-4333-4869-9841-06B72B60BB79}"/>
    <cellStyle name="Comma 115 5" xfId="14550" xr:uid="{ACE4EE40-CD1F-4D32-95AD-BCCB95738255}"/>
    <cellStyle name="Comma 116" xfId="5146" xr:uid="{326E3ECB-750F-45B1-AF50-933DAAA904E4}"/>
    <cellStyle name="Comma 116 2" xfId="8340" xr:uid="{4BC26BAF-9A77-4BE0-B7E2-FA1F97A15BAC}"/>
    <cellStyle name="Comma 116 2 2" xfId="30749" xr:uid="{5116F556-0F08-47C9-B774-B8071DE157C5}"/>
    <cellStyle name="Comma 116 2 3" xfId="20463" xr:uid="{0C7C7D7E-A377-4DB4-86BF-9E27730CF828}"/>
    <cellStyle name="Comma 116 3" xfId="11443" xr:uid="{24656D2F-0BE3-4F62-A783-68DB5DDD8991}"/>
    <cellStyle name="Comma 116 3 3" xfId="23443" xr:uid="{28BA2FA9-491F-40A6-BF13-AE4401922F82}"/>
    <cellStyle name="Comma 116 4" xfId="27789" xr:uid="{D739779B-ABA5-46E3-BE7E-948438D88C78}"/>
    <cellStyle name="Comma 116 5" xfId="17495" xr:uid="{309E130F-89C8-4060-A7EC-C12FF8E70B44}"/>
    <cellStyle name="Comma 117" xfId="1554" xr:uid="{4CB49E2D-85DC-445A-8541-FA1CD8485BCE}"/>
    <cellStyle name="Comma 117 2" xfId="5208" xr:uid="{5C5888BF-72AB-4C67-BF76-43D4F2C4C3D7}"/>
    <cellStyle name="Comma 117 2 2" xfId="27830" xr:uid="{C3B6E7E0-1D08-4E99-B85D-1EB2FA13FD57}"/>
    <cellStyle name="Comma 117 2 3" xfId="17536" xr:uid="{53BF7771-61FA-48EF-8C69-4289755D90B3}"/>
    <cellStyle name="Comma 117 3" xfId="8499" xr:uid="{1F42CD0F-8331-4F2C-B409-8C55DF3D5D3D}"/>
    <cellStyle name="Comma 117 3 2" xfId="30790" xr:uid="{CBD5E946-3FFE-461C-A415-9C5BDAF33262}"/>
    <cellStyle name="Comma 117 3 3" xfId="20514" xr:uid="{F3D2E14F-3A5A-4FBE-A2E8-312BCA9B1B7D}"/>
    <cellStyle name="Comma 117 4" xfId="24845" xr:uid="{D7234176-2B70-4A82-AC34-FC30F3B50420}"/>
    <cellStyle name="Comma 117 5" xfId="14545" xr:uid="{995137B3-E03E-484A-A265-71462ED2C640}"/>
    <cellStyle name="Comma 118" xfId="1549" xr:uid="{622F86D0-2478-4507-BF6D-6939167CF093}"/>
    <cellStyle name="Comma 118 2" xfId="5203" xr:uid="{391453EC-CC7E-4EAE-99FD-66970AC1E4F1}"/>
    <cellStyle name="Comma 118 2 2" xfId="27825" xr:uid="{D7308259-04A7-4A58-BCF8-C90AFD12BCFA}"/>
    <cellStyle name="Comma 118 2 3" xfId="17531" xr:uid="{15939AC7-D0A6-4855-A729-AA3949C34313}"/>
    <cellStyle name="Comma 118 3" xfId="8494" xr:uid="{DF4B9260-C14D-4CB9-AC5C-785C33C97C5E}"/>
    <cellStyle name="Comma 118 3 2" xfId="30785" xr:uid="{7560B4C4-D588-4886-BAC7-1AC37C5459C1}"/>
    <cellStyle name="Comma 118 3 3" xfId="20509" xr:uid="{1BC8B184-D43D-43AE-941F-210481929297}"/>
    <cellStyle name="Comma 118 4" xfId="24840" xr:uid="{C9083809-FEB5-4680-B0B0-0980E8B74CDA}"/>
    <cellStyle name="Comma 118 5" xfId="14540" xr:uid="{67B3CCB3-1D0D-430E-BBF2-098F3ABEB825}"/>
    <cellStyle name="Comma 119" xfId="1544" xr:uid="{AF698D51-35C4-4833-A6BA-8349E717BA41}"/>
    <cellStyle name="Comma 119 2" xfId="5198" xr:uid="{4C5F62B4-4833-4D03-A79A-2FA73F7DDD05}"/>
    <cellStyle name="Comma 119 2 2" xfId="27820" xr:uid="{73A6ECE7-8873-461C-A686-BE3600CCC1B9}"/>
    <cellStyle name="Comma 119 2 3" xfId="17526" xr:uid="{50FD7E9E-ED93-4520-B93D-B531C61E8B63}"/>
    <cellStyle name="Comma 119 3" xfId="8489" xr:uid="{9264C7A5-5A8B-44F4-BF4B-35630166A390}"/>
    <cellStyle name="Comma 119 3 2" xfId="30780" xr:uid="{01B1FE70-C84B-49F4-817F-66DCF5FFBB45}"/>
    <cellStyle name="Comma 119 3 3" xfId="20504" xr:uid="{7A6F1285-520B-40FE-A2BC-7637583D6A9D}"/>
    <cellStyle name="Comma 119 4" xfId="24835" xr:uid="{048435F2-DA2C-4355-ADF8-12B757233E70}"/>
    <cellStyle name="Comma 119 5" xfId="14535" xr:uid="{B82B5E52-0F04-4068-B931-5A160CD38AC0}"/>
    <cellStyle name="Comma 12" xfId="173" xr:uid="{F6F8EFED-4BF1-48A3-B1C2-1E4C51472499}"/>
    <cellStyle name="Comma 12 10" xfId="2987" xr:uid="{C70440C8-8BF5-4C4B-AEF7-8DA4CA1BD0E0}"/>
    <cellStyle name="Comma 12 10 2" xfId="6277" xr:uid="{282ABEF1-876D-4AD0-8BC4-8AF0DB4452D3}"/>
    <cellStyle name="Comma 12 10 2 2" xfId="28778" xr:uid="{13E62E38-66AD-42F7-AAE5-F1F57C62B702}"/>
    <cellStyle name="Comma 12 10 2 3" xfId="18484" xr:uid="{1F5A10F5-575E-4B1C-9D78-A5B1EAE90325}"/>
    <cellStyle name="Comma 12 10 3" xfId="9468" xr:uid="{276D3E6C-0778-4CCD-AB31-C780EB96C396}"/>
    <cellStyle name="Comma 12 10 3 2" xfId="31738" xr:uid="{80BA22BF-A6C2-4337-A713-34448AB99916}"/>
    <cellStyle name="Comma 12 10 3 3" xfId="21462" xr:uid="{D1CD48B9-38E5-46D2-BF7D-477C4B6A6565}"/>
    <cellStyle name="Comma 12 10 4" xfId="25814" xr:uid="{4B3BBEB7-D9B4-43F2-A004-634F02EEA0C8}"/>
    <cellStyle name="Comma 12 10 5" xfId="15514" xr:uid="{C35307EE-1BA9-4AC0-8CF3-664A59B5CE91}"/>
    <cellStyle name="Comma 12 11" xfId="2873" xr:uid="{680D791F-A150-4E53-9416-6B73F491A6FD}"/>
    <cellStyle name="Comma 12 11 2" xfId="6165" xr:uid="{86FA936A-9D8F-411A-A65E-8FCC82756E54}"/>
    <cellStyle name="Comma 12 11 2 2" xfId="28666" xr:uid="{CAC5D74B-7067-4BE3-B6D9-36D38B066724}"/>
    <cellStyle name="Comma 12 11 2 3" xfId="18372" xr:uid="{DA7DCA08-29D1-42EB-81CB-520D7474718B}"/>
    <cellStyle name="Comma 12 11 3" xfId="9356" xr:uid="{86EC0DC1-1CA3-42F4-984B-5504CE079F5F}"/>
    <cellStyle name="Comma 12 11 3 2" xfId="31626" xr:uid="{9E8EAC9F-7366-460E-A5B2-EC6F2C12F5F3}"/>
    <cellStyle name="Comma 12 11 3 3" xfId="21350" xr:uid="{10B9FA59-F4C1-4A24-A4ED-B466F49CEE80}"/>
    <cellStyle name="Comma 12 11 4" xfId="25702" xr:uid="{D07C012D-A720-467F-89EB-3EAAC1D8413A}"/>
    <cellStyle name="Comma 12 11 5" xfId="15402" xr:uid="{BAABC79E-9E8A-4927-B01F-ED9133DCF4C1}"/>
    <cellStyle name="Comma 12 12" xfId="6078" xr:uid="{822E03BF-A77F-4CB0-AF6C-9FE6D3EEA688}"/>
    <cellStyle name="Comma 12 12 2" xfId="28579" xr:uid="{002496DB-CFB3-47FE-8EDA-E88CF4FABD1E}"/>
    <cellStyle name="Comma 12 12 3" xfId="18285" xr:uid="{E6E2CA39-FED4-45CD-BD35-B110176B3C46}"/>
    <cellStyle name="Comma 12 13" xfId="9269" xr:uid="{6BFFC5AB-527C-4AC7-9540-2A75F96D15EC}"/>
    <cellStyle name="Comma 12 13 2" xfId="31539" xr:uid="{E5A75B82-8BBA-4C26-A0EB-4EEDAF14B802}"/>
    <cellStyle name="Comma 12 13 3" xfId="21263" xr:uid="{8BF2E423-2208-4981-96E3-B95C790E5EC0}"/>
    <cellStyle name="Comma 12 14" xfId="12521" xr:uid="{0A0F282B-4493-4E49-9D8E-32D621F22852}"/>
    <cellStyle name="Comma 12 14 3" xfId="23526" xr:uid="{665B38F1-FA00-43F8-8E26-98AC581E1993}"/>
    <cellStyle name="Comma 12 15" xfId="14247" xr:uid="{F37ED90F-1470-4E8A-A18C-771E0E882465}"/>
    <cellStyle name="Comma 12 15 2" xfId="25615" xr:uid="{BED291DD-4F0E-4D58-A0FC-FD6E326EC234}"/>
    <cellStyle name="Comma 12 16" xfId="15315" xr:uid="{0D56D565-21FD-4C53-9B63-0CA778954099}"/>
    <cellStyle name="Comma 12 18" xfId="1192" xr:uid="{85E4DE42-D9DD-4F9A-BB71-03B286CE22DA}"/>
    <cellStyle name="Comma 12 2" xfId="336" xr:uid="{D66F38A8-C3E6-4DB7-810E-BD1F76016EA2}"/>
    <cellStyle name="Comma 12 2 10" xfId="33079" xr:uid="{76817D4B-12A9-4F02-8F13-FD4B3EEF0DC2}"/>
    <cellStyle name="Comma 12 2 11" xfId="1260" xr:uid="{B2BEA9B6-6222-4375-90DD-6FA3F39AC2AB}"/>
    <cellStyle name="Comma 12 2 2" xfId="423" xr:uid="{0675BD11-D693-4B30-AFDF-E5D3A9DE3A9C}"/>
    <cellStyle name="Comma 12 2 2 2" xfId="934" xr:uid="{AB197DBF-40AA-4A30-8AE8-202A119F0D04}"/>
    <cellStyle name="Comma 12 2 2 2 2" xfId="8136" xr:uid="{476AB978-4851-4402-9DDF-F4836EE1EB53}"/>
    <cellStyle name="Comma 12 2 2 2 2 2" xfId="30553" xr:uid="{FA42691A-AACC-4C24-B640-EF3842CA87CC}"/>
    <cellStyle name="Comma 12 2 2 2 2 3" xfId="20263" xr:uid="{FE2341BA-3826-4047-8492-8D09EFA861B0}"/>
    <cellStyle name="Comma 12 2 2 2 3" xfId="11245" xr:uid="{A41E188C-A500-4678-98D7-70C8674BCCE1}"/>
    <cellStyle name="Comma 12 2 2 2 3 3" xfId="23243" xr:uid="{4AC305D0-CF21-4971-A91F-7C4311839DED}"/>
    <cellStyle name="Comma 12 2 2 2 4" xfId="13567" xr:uid="{7F9BAB1C-8AA2-466E-9D0A-46DE550A66CF}"/>
    <cellStyle name="Comma 12 2 2 2 4 3" xfId="24203" xr:uid="{C3470DF3-3FA5-4F3C-9CC1-5692CBC1CDF8}"/>
    <cellStyle name="Comma 12 2 2 2 5" xfId="27591" xr:uid="{D4148E78-7494-4F05-9838-30CC098009BA}"/>
    <cellStyle name="Comma 12 2 2 2 6" xfId="17295" xr:uid="{27067615-C640-4D28-9583-D0683BE142B0}"/>
    <cellStyle name="Comma 12 2 2 2 8" xfId="4946" xr:uid="{411EBDE1-ED1C-4C8B-958C-BF4F20B5FBDF}"/>
    <cellStyle name="Comma 12 2 2 3" xfId="7141" xr:uid="{1712570A-2999-4228-BD4C-E7CCF9070FA4}"/>
    <cellStyle name="Comma 12 2 2 3 2" xfId="29612" xr:uid="{8F0D1529-8451-4595-A6CA-C83FADEE4FCE}"/>
    <cellStyle name="Comma 12 2 2 3 3" xfId="19321" xr:uid="{26D98158-6606-4791-90AC-C309C4FAF64D}"/>
    <cellStyle name="Comma 12 2 2 4" xfId="10305" xr:uid="{73C969E3-A2E0-471E-979D-1D220B4579DB}"/>
    <cellStyle name="Comma 12 2 2 4 2" xfId="32574" xr:uid="{D242B65B-D517-48DF-95F4-CFB8BD2FBAE9}"/>
    <cellStyle name="Comma 12 2 2 4 3" xfId="22300" xr:uid="{2A57CAB1-0997-4343-B2CC-4E69BA067E61}"/>
    <cellStyle name="Comma 12 2 2 5" xfId="12963" xr:uid="{7E9108E2-71CA-4378-8A1D-0573DDA089CC}"/>
    <cellStyle name="Comma 12 2 2 5 3" xfId="23786" xr:uid="{510AD180-C5C2-456F-A599-52A755706006}"/>
    <cellStyle name="Comma 12 2 2 6" xfId="26651" xr:uid="{13A69ED2-DD86-4B73-A901-DF4E89053F5D}"/>
    <cellStyle name="Comma 12 2 2 7" xfId="16352" xr:uid="{A67C698B-DBD3-4459-85CD-3D97E5896B44}"/>
    <cellStyle name="Comma 12 2 2 9" xfId="3994" xr:uid="{8E63408F-5583-4598-B8FF-4C6EC7C7C712}"/>
    <cellStyle name="Comma 12 2 3" xfId="785" xr:uid="{2DA1F6AF-3BE0-4D11-8644-551115E1E7D8}"/>
    <cellStyle name="Comma 12 2 3 2" xfId="6979" xr:uid="{8B0F7A68-9558-4B1B-A49F-90357D712F89}"/>
    <cellStyle name="Comma 12 2 3 2 2" xfId="29450" xr:uid="{B3786B0A-0D1B-4B63-AA1D-5E25DDF4C7A5}"/>
    <cellStyle name="Comma 12 2 3 2 3" xfId="19157" xr:uid="{F8E827CC-1BD3-490B-94E8-7C565B3BF022}"/>
    <cellStyle name="Comma 12 2 3 3" xfId="10142" xr:uid="{C10C0767-F0AA-48A4-8A55-6E4F4706B319}"/>
    <cellStyle name="Comma 12 2 3 3 2" xfId="32411" xr:uid="{49A33B30-35F4-4574-893A-1D2C05491656}"/>
    <cellStyle name="Comma 12 2 3 3 3" xfId="22136" xr:uid="{79EF15D2-7AEC-4F10-AA64-63C01548B985}"/>
    <cellStyle name="Comma 12 2 3 4" xfId="13407" xr:uid="{7A570ECB-0F77-4B25-B960-252BEE01B8F2}"/>
    <cellStyle name="Comma 12 2 3 4 3" xfId="24043" xr:uid="{929A3DEF-B7C2-428F-8666-CCA883F2ACC4}"/>
    <cellStyle name="Comma 12 2 3 5" xfId="26487" xr:uid="{E59BEB1C-A91D-4305-B451-CD3765ADAA52}"/>
    <cellStyle name="Comma 12 2 3 6" xfId="16188" xr:uid="{DBAAE646-076A-476A-A14D-3BECF99412F1}"/>
    <cellStyle name="Comma 12 2 3 8" xfId="3816" xr:uid="{C686123F-7030-47A9-B699-685EA12658D2}"/>
    <cellStyle name="Comma 12 2 4" xfId="3336" xr:uid="{1A264029-7018-4086-A6B5-E94FA2F83E9D}"/>
    <cellStyle name="Comma 12 2 4 2" xfId="6693" xr:uid="{89AB21AC-9432-44F4-88AD-2A5D25500895}"/>
    <cellStyle name="Comma 12 2 4 2 2" xfId="29193" xr:uid="{111709EE-7633-4F9C-A309-08C049A9B02D}"/>
    <cellStyle name="Comma 12 2 4 2 3" xfId="18900" xr:uid="{35B7F95C-8E84-42FF-B315-AA094A98BCC2}"/>
    <cellStyle name="Comma 12 2 4 3" xfId="9884" xr:uid="{E3709A94-E09B-4F6B-8A50-BBAC816C1D8E}"/>
    <cellStyle name="Comma 12 2 4 3 2" xfId="32154" xr:uid="{575627F7-355D-4A99-B70E-055BA221A7BD}"/>
    <cellStyle name="Comma 12 2 4 3 3" xfId="21878" xr:uid="{8116B039-02FF-48A2-8287-4E780C5D86A6}"/>
    <cellStyle name="Comma 12 2 4 4" xfId="26229" xr:uid="{D67342DF-AD2B-49E5-93CB-6B8744821984}"/>
    <cellStyle name="Comma 12 2 4 5" xfId="15930" xr:uid="{CA6C1E62-1A4B-401D-B65A-2BF067E65572}"/>
    <cellStyle name="Comma 12 2 5" xfId="6440" xr:uid="{F54F5BD6-38FA-4A28-8D45-EB1C1FF740C7}"/>
    <cellStyle name="Comma 12 2 5 2" xfId="28941" xr:uid="{B25B6D90-8FB3-43A7-865F-BEEF29724A6D}"/>
    <cellStyle name="Comma 12 2 5 3" xfId="18647" xr:uid="{288E53C5-9401-4E57-9FAC-A1B71C7F1C92}"/>
    <cellStyle name="Comma 12 2 6" xfId="9631" xr:uid="{51D11C9C-3F28-4896-AA5F-0722A6E85886}"/>
    <cellStyle name="Comma 12 2 6 2" xfId="31901" xr:uid="{6F7D4347-8F4B-4F2B-A8DF-B26FEDC19318}"/>
    <cellStyle name="Comma 12 2 6 3" xfId="21625" xr:uid="{34017058-AB71-4677-8739-0225A583384A}"/>
    <cellStyle name="Comma 12 2 7" xfId="12751" xr:uid="{B76A0C0F-641F-41D7-9770-8804AD5EABA2}"/>
    <cellStyle name="Comma 12 2 7 3" xfId="23621" xr:uid="{A65D287F-4D9E-43DF-89CE-E772223B9586}"/>
    <cellStyle name="Comma 12 2 8" xfId="14315" xr:uid="{7781F56C-DB21-4F8A-9A5A-050F7B7F85EB}"/>
    <cellStyle name="Comma 12 2 8 2" xfId="25977" xr:uid="{61A42C33-D047-4AD8-802F-C6E34B7D07FC}"/>
    <cellStyle name="Comma 12 2 9" xfId="15677" xr:uid="{9F33D9E1-B293-4910-BB11-59A38EAE1641}"/>
    <cellStyle name="Comma 12 3" xfId="372" xr:uid="{973F621C-66CF-40EC-BE9F-5EE9BD72570C}"/>
    <cellStyle name="Comma 12 3 2" xfId="866" xr:uid="{E8A1B296-8284-4AA4-B76C-C7E9D0254978}"/>
    <cellStyle name="Comma 12 3 2 2" xfId="7917" xr:uid="{1F9CA5E1-DB89-4055-8D7B-806EB7F96B99}"/>
    <cellStyle name="Comma 12 3 2 2 2" xfId="30345" xr:uid="{B87BD916-8F05-4E0A-AFFE-9EE886004CDA}"/>
    <cellStyle name="Comma 12 3 2 2 3" xfId="20056" xr:uid="{57B948C9-9153-4C24-A5B1-A15900318228}"/>
    <cellStyle name="Comma 12 3 2 3" xfId="11040" xr:uid="{A7BAAA01-CD32-4EA6-BA99-BB51BC8AC368}"/>
    <cellStyle name="Comma 12 3 2 3 3" xfId="23035" xr:uid="{01E14B62-A47F-4BA5-A02D-39AEF2F6B06F}"/>
    <cellStyle name="Comma 12 3 2 4" xfId="27386" xr:uid="{1C013215-4ED6-4849-804F-2C24BBFE7E70}"/>
    <cellStyle name="Comma 12 3 2 5" xfId="17087" xr:uid="{324B1E8F-2C3C-41BE-8EC8-FABDA72D2F98}"/>
    <cellStyle name="Comma 12 3 2 7" xfId="4738" xr:uid="{C89AB0EB-E932-4D8A-8E4E-9721B7B69D9B}"/>
    <cellStyle name="Comma 12 3 3" xfId="6884" xr:uid="{27A870E7-743B-474D-BF28-337765F0958A}"/>
    <cellStyle name="Comma 12 3 3 2" xfId="29355" xr:uid="{6D5AF9AB-E20C-4BED-A00F-7BA26844BC74}"/>
    <cellStyle name="Comma 12 3 3 3" xfId="19062" xr:uid="{3AE4239F-0906-4F7A-8E6E-3DCF8A34C4E5}"/>
    <cellStyle name="Comma 12 3 4" xfId="10047" xr:uid="{8E8C8811-48CE-4ED0-B3F8-968B39527DBE}"/>
    <cellStyle name="Comma 12 3 4 2" xfId="32316" xr:uid="{60E5A4B6-285A-4728-8896-0D8AA0CC566C}"/>
    <cellStyle name="Comma 12 3 4 3" xfId="22041" xr:uid="{CFFC8DA6-4FC0-4C44-A13E-DD6BE105BBD3}"/>
    <cellStyle name="Comma 12 3 5" xfId="13214" xr:uid="{7C9302DE-B96A-4D34-B97A-6B53C3E8D639}"/>
    <cellStyle name="Comma 12 3 5 3" xfId="23948" xr:uid="{5FEF48E5-115D-400D-AFB2-423B7FC89485}"/>
    <cellStyle name="Comma 12 3 6" xfId="26392" xr:uid="{E420D22A-347C-4A29-BB21-82D76CD73816}"/>
    <cellStyle name="Comma 12 3 7" xfId="16093" xr:uid="{5DCCD7D3-C382-46C8-8E60-AD93FB314D6B}"/>
    <cellStyle name="Comma 12 3 9" xfId="3594" xr:uid="{A95B9071-C4E1-4492-89E4-3A4DB55CCCDB}"/>
    <cellStyle name="Comma 12 4" xfId="728" xr:uid="{A30331D4-56CA-4094-9CDA-094D56FB2E3C}"/>
    <cellStyle name="Comma 12 4 2" xfId="7785" xr:uid="{D140BF02-8443-46BC-8148-FC03B049E807}"/>
    <cellStyle name="Comma 12 4 2 2" xfId="30214" xr:uid="{2C0822BF-1679-4E3F-A95D-39E054AD739C}"/>
    <cellStyle name="Comma 12 4 2 3" xfId="19924" xr:uid="{62E93617-ED28-4DB8-ACAE-507D34610D37}"/>
    <cellStyle name="Comma 12 4 3" xfId="10908" xr:uid="{013D76B1-18C1-40F4-8811-D5DAF1AA1A05}"/>
    <cellStyle name="Comma 12 4 3 3" xfId="22903" xr:uid="{02AFF0FC-FC53-4467-9AB9-16886EE91097}"/>
    <cellStyle name="Comma 12 4 4" xfId="14051" xr:uid="{D9BD8227-32E8-4750-AF5B-ECCE6BA0F09F}"/>
    <cellStyle name="Comma 12 4 4 3" xfId="24690" xr:uid="{A86991C8-B8CB-4BE3-9023-BD73CA6B09CF}"/>
    <cellStyle name="Comma 12 4 5" xfId="27254" xr:uid="{CA471C71-432E-4F48-B60E-A0950F4F85E8}"/>
    <cellStyle name="Comma 12 4 6" xfId="16955" xr:uid="{1179F647-10A6-4518-8A22-F9C145496BE4}"/>
    <cellStyle name="Comma 12 4 8" xfId="4609" xr:uid="{B4F42327-FD66-4F69-80EA-5864C3B1A1AF}"/>
    <cellStyle name="Comma 12 5" xfId="4405" xr:uid="{6591ABDE-3A38-4F6B-988B-CCF32BA665C5}"/>
    <cellStyle name="Comma 12 5 2" xfId="7580" xr:uid="{970585FA-3C02-467E-9B7E-CFFA08ADAD6D}"/>
    <cellStyle name="Comma 12 5 2 2" xfId="30009" xr:uid="{60872AED-C12A-40DC-AE1B-92CCDC25EF82}"/>
    <cellStyle name="Comma 12 5 2 3" xfId="19719" xr:uid="{2B35C6ED-F41A-43B3-98CA-483A665D2602}"/>
    <cellStyle name="Comma 12 5 3" xfId="10703" xr:uid="{CB70AB1F-3C28-46C8-A15E-0EC56AEF1B90}"/>
    <cellStyle name="Comma 12 5 3 3" xfId="22698" xr:uid="{67F3A3F4-F6DC-47FE-A29D-C4D5FF21EEEE}"/>
    <cellStyle name="Comma 12 5 4" xfId="14023" xr:uid="{C9465F0A-66C0-4A08-B67B-DB2DC1D9A135}"/>
    <cellStyle name="Comma 12 5 4 3" xfId="24662" xr:uid="{CD7E76A6-3E70-4026-A159-B1FEF33AB1C1}"/>
    <cellStyle name="Comma 12 5 5" xfId="27049" xr:uid="{7BCD43F9-E528-4055-9B2C-2519BDD23F01}"/>
    <cellStyle name="Comma 12 5 6" xfId="16750" xr:uid="{30D413A3-2D32-4A9A-BED0-E23FD08730D4}"/>
    <cellStyle name="Comma 12 6" xfId="4355" xr:uid="{68F63E0E-3B42-451F-93D2-2677A7E8A0C5}"/>
    <cellStyle name="Comma 12 6 2" xfId="7530" xr:uid="{E88F232D-BA39-4AE5-88A3-FEFCB5DE63B9}"/>
    <cellStyle name="Comma 12 6 2 2" xfId="29959" xr:uid="{F4099A56-4ADB-451D-B23D-1CD8CF117448}"/>
    <cellStyle name="Comma 12 6 2 3" xfId="19669" xr:uid="{37B0648A-9CE2-4299-8459-FAD5DB285FB4}"/>
    <cellStyle name="Comma 12 6 3" xfId="10653" xr:uid="{A15DB13A-25A8-4F0E-A83C-4D55D434ED5B}"/>
    <cellStyle name="Comma 12 6 3 3" xfId="22648" xr:uid="{DD2F04A1-544F-4BBC-AB22-A89F5045AA3B}"/>
    <cellStyle name="Comma 12 6 4" xfId="13824" xr:uid="{4432E339-E24A-418E-8FB9-EF5DB5DC43EE}"/>
    <cellStyle name="Comma 12 6 4 3" xfId="24464" xr:uid="{42385B10-1653-4782-A00F-2CC4EC1D8EE3}"/>
    <cellStyle name="Comma 12 6 5" xfId="26999" xr:uid="{EA289AF5-68C5-4BCB-B6F9-7C0CBC863E04}"/>
    <cellStyle name="Comma 12 6 6" xfId="16700" xr:uid="{8D988BFF-D0F3-4E40-A514-B999BD55A53C}"/>
    <cellStyle name="Comma 12 7" xfId="4197" xr:uid="{1ED7FE43-99A9-4B3D-B1AA-127043AD70A3}"/>
    <cellStyle name="Comma 12 7 2" xfId="7372" xr:uid="{FC569CA0-73C5-4FE7-938D-84793FB0F07F}"/>
    <cellStyle name="Comma 12 7 2 2" xfId="29821" xr:uid="{C9E3759A-2539-4F57-BB4E-A00B9230BC80}"/>
    <cellStyle name="Comma 12 7 2 3" xfId="19531" xr:uid="{125FCFA8-3689-45F2-B7D3-CB4D6E54CA03}"/>
    <cellStyle name="Comma 12 7 3" xfId="10515" xr:uid="{49E945C5-A644-467E-8487-CE6BA68F7B18}"/>
    <cellStyle name="Comma 12 7 3 3" xfId="22510" xr:uid="{7F63AB32-6611-4736-A2D2-CB342908B890}"/>
    <cellStyle name="Comma 12 7 4" xfId="14133" xr:uid="{B61C8823-ABC2-469B-B796-18A386F673D5}"/>
    <cellStyle name="Comma 12 7 4 3" xfId="24769" xr:uid="{F27EC6FA-D70F-49D1-973F-83015D27C6DC}"/>
    <cellStyle name="Comma 12 7 5" xfId="26861" xr:uid="{F515FAD8-F916-4E66-8CA8-EAF77A3AEF36}"/>
    <cellStyle name="Comma 12 7 6" xfId="16562" xr:uid="{7596E021-D59B-42C7-A2B1-5360CF5DDFB0}"/>
    <cellStyle name="Comma 12 8" xfId="4105" xr:uid="{C6AA3BB6-0E53-42AD-AB21-A1313D5C637E}"/>
    <cellStyle name="Comma 12 8 2" xfId="7280" xr:uid="{E8F7C068-AB15-4198-A990-1907E22DD7CF}"/>
    <cellStyle name="Comma 12 8 2 2" xfId="29751" xr:uid="{74371913-E65A-4B31-99A8-5132EEBB6D1F}"/>
    <cellStyle name="Comma 12 8 2 3" xfId="19461" xr:uid="{A66FC73A-E672-485D-9688-A9B56F081A3A}"/>
    <cellStyle name="Comma 12 8 3" xfId="10445" xr:uid="{11C13D5A-9A22-4681-847A-9394DEBD074B}"/>
    <cellStyle name="Comma 12 8 3 3" xfId="22440" xr:uid="{E172A8E0-3219-4470-B2CE-7BF08C9624FC}"/>
    <cellStyle name="Comma 12 8 4" xfId="26791" xr:uid="{9F9841A6-1258-4DCC-A4BB-98D723998A35}"/>
    <cellStyle name="Comma 12 8 5" xfId="16492" xr:uid="{CB34D4D0-8D95-4964-9FAA-ABD8D94D20EE}"/>
    <cellStyle name="Comma 12 9" xfId="3172" xr:uid="{D8853FDD-4464-4F06-A962-523AF26D9E26}"/>
    <cellStyle name="Comma 12 9 2" xfId="6527" xr:uid="{A79ED5C6-D69D-48C8-B1AC-8772C1EF82D0}"/>
    <cellStyle name="Comma 12 9 2 2" xfId="29027" xr:uid="{2C2AC83D-F09C-42DB-9842-C5F55F95431D}"/>
    <cellStyle name="Comma 12 9 2 3" xfId="18734" xr:uid="{6294A879-6B7B-4D26-848D-141141C4ED52}"/>
    <cellStyle name="Comma 12 9 3" xfId="9718" xr:uid="{B949BE3D-5D7D-4961-8F17-AE13596A0242}"/>
    <cellStyle name="Comma 12 9 3 2" xfId="31988" xr:uid="{67F11842-982C-4F62-9132-7285767F4934}"/>
    <cellStyle name="Comma 12 9 3 3" xfId="21712" xr:uid="{67A9FCAB-E26E-4F1D-B201-F94ADEFC5190}"/>
    <cellStyle name="Comma 12 9 4" xfId="26064" xr:uid="{36F3CFD6-6178-49D2-AD12-1AECEE2A989B}"/>
    <cellStyle name="Comma 12 9 5" xfId="15764" xr:uid="{F3597047-2EBC-416D-A9A7-1A85040846E2}"/>
    <cellStyle name="Comma 120" xfId="1475" xr:uid="{F08BEBA0-0339-45ED-B61A-0BDBAF947EB8}"/>
    <cellStyle name="Comma 120 2" xfId="5156" xr:uid="{61318F91-ADBE-4E47-A30B-02126F9B2B70}"/>
    <cellStyle name="Comma 120 3" xfId="8458" xr:uid="{6D5B48FB-CD8C-41BA-BCC2-906FAE5851F0}"/>
    <cellStyle name="Comma 121" xfId="1480" xr:uid="{4C36646C-74D4-4C2F-844B-1C5BE7A5C8B4}"/>
    <cellStyle name="Comma 121 2" xfId="8345" xr:uid="{2CEED3A6-3DBF-4330-A27F-390505D36DAD}"/>
    <cellStyle name="Comma 121 3" xfId="8463" xr:uid="{9DEBFCDF-DFD8-4C0C-B40D-0D4003A8B61C}"/>
    <cellStyle name="Comma 122" xfId="5149" xr:uid="{5179554A-D652-482F-8A07-8AAA44336E99}"/>
    <cellStyle name="Comma 122 2" xfId="8432" xr:uid="{6C959E96-D086-4024-A99A-3CA5B10D36A3}"/>
    <cellStyle name="Comma 122 3" xfId="11446" xr:uid="{403D6243-D3D6-46AB-841E-52D70AA04170}"/>
    <cellStyle name="Comma 123" xfId="8395" xr:uid="{E967804F-0AC9-4545-B9C9-3C9757D80B23}"/>
    <cellStyle name="Comma 123 2" xfId="8441" xr:uid="{88CC2CF9-5062-49F3-9FF3-2AD786F343B1}"/>
    <cellStyle name="Comma 124" xfId="8366" xr:uid="{CFE89F91-1FC5-4CD1-97AB-6A0056A673DE}"/>
    <cellStyle name="Comma 124 2" xfId="11841" xr:uid="{9FF12A53-44FE-42B6-946B-A1FB447F43FB}"/>
    <cellStyle name="Comma 125" xfId="8435" xr:uid="{1D751F1D-9BF3-468D-8954-6C9395CE2C57}"/>
    <cellStyle name="Comma 125 2" xfId="11849" xr:uid="{A41DB963-EBF4-4137-9346-C50285B7721C}"/>
    <cellStyle name="Comma 126" xfId="5153" xr:uid="{B30D2A26-D071-4661-9592-6D54DC4B48BF}"/>
    <cellStyle name="Comma 127" xfId="5809" xr:uid="{B3406ED5-B6DF-4B29-9A62-77B969157712}"/>
    <cellStyle name="Comma 128" xfId="8439" xr:uid="{07AF2D30-256D-45D1-AF45-5527905D89CD}"/>
    <cellStyle name="Comma 129" xfId="11959" xr:uid="{D84BC65C-2DE8-455C-9B70-4D92DF31A47F}"/>
    <cellStyle name="Comma 13" xfId="174" xr:uid="{DD4D1B92-DAC6-4898-8280-B4BC984EAAFA}"/>
    <cellStyle name="Comma 13 10" xfId="15595" xr:uid="{1066D998-3166-46BB-BE44-2FA97DF910A4}"/>
    <cellStyle name="Comma 13 12" xfId="1196" xr:uid="{70ABDBAD-C21B-43BB-A9F5-271B71FA0AAB}"/>
    <cellStyle name="Comma 13 2" xfId="333" xr:uid="{00ACE24F-9811-4278-993D-23DF038D318C}"/>
    <cellStyle name="Comma 13 2 2" xfId="427" xr:uid="{DC1969DA-FF51-4576-9636-83A5EA7A1107}"/>
    <cellStyle name="Comma 13 2 2 2" xfId="938" xr:uid="{C211B4CC-2763-4FFB-8E24-AABBB7502ED7}"/>
    <cellStyle name="Comma 13 2 2 2 2" xfId="30636" xr:uid="{6CEB5CA4-275A-48BF-AE5A-43065193B192}"/>
    <cellStyle name="Comma 13 2 2 2 3" xfId="20347" xr:uid="{6EE1D87F-D167-4C59-A758-86122ED131B9}"/>
    <cellStyle name="Comma 13 2 2 2 5" xfId="8224" xr:uid="{144F59BE-FFC1-4B00-9D53-8EAED0B07002}"/>
    <cellStyle name="Comma 13 2 2 3" xfId="11329" xr:uid="{0B493854-8414-414D-AAF4-69B943D4B6DC}"/>
    <cellStyle name="Comma 13 2 2 3 3" xfId="23327" xr:uid="{CF91FE67-CA9C-4EFB-ADAC-6037E7A39A27}"/>
    <cellStyle name="Comma 13 2 2 4" xfId="13486" xr:uid="{F54E0972-1FC0-429B-8FFA-B9982B0EB9DD}"/>
    <cellStyle name="Comma 13 2 2 4 3" xfId="24121" xr:uid="{4CEDF86F-F877-4E9D-A22A-8E8E52D11C1C}"/>
    <cellStyle name="Comma 13 2 2 5" xfId="27673" xr:uid="{E70722F8-6CC2-4017-953B-F7FD5AE247F3}"/>
    <cellStyle name="Comma 13 2 2 6" xfId="17379" xr:uid="{2862AF64-3AF3-42C2-A341-06F7BD86C01C}"/>
    <cellStyle name="Comma 13 2 2 8" xfId="5026" xr:uid="{DFC817E6-9468-49C4-868E-0D308254C763}"/>
    <cellStyle name="Comma 13 2 3" xfId="789" xr:uid="{113B2069-5E5E-43AE-B700-BCB652ACF150}"/>
    <cellStyle name="Comma 13 2 3 2" xfId="29531" xr:uid="{2167849E-D727-41F3-A12B-94C79DF4C431}"/>
    <cellStyle name="Comma 13 2 3 3" xfId="19239" xr:uid="{F2C90801-C448-47CB-9EF1-2E833B535C09}"/>
    <cellStyle name="Comma 13 2 3 5" xfId="7061" xr:uid="{246CBA7D-2D58-47C2-93A5-E184852D7E27}"/>
    <cellStyle name="Comma 13 2 4" xfId="10223" xr:uid="{643807CD-B9AD-496D-8C4F-362ECD2CFADA}"/>
    <cellStyle name="Comma 13 2 4 2" xfId="32493" xr:uid="{C29B2C05-CE75-4A40-9B5E-85DAE37A41D6}"/>
    <cellStyle name="Comma 13 2 4 3" xfId="22218" xr:uid="{EE5D0BD8-D518-4505-8B2B-4A252025543F}"/>
    <cellStyle name="Comma 13 2 5" xfId="12883" xr:uid="{C62E10F6-5BC7-49BE-92D8-77027202E6AE}"/>
    <cellStyle name="Comma 13 2 5 3" xfId="23704" xr:uid="{F35CB242-AC51-4B38-A8E8-6DC45C84302E}"/>
    <cellStyle name="Comma 13 2 6" xfId="14319" xr:uid="{BDF04896-FAE6-4883-A2EA-BF375AA5BA79}"/>
    <cellStyle name="Comma 13 2 6 2" xfId="26569" xr:uid="{D5EC3613-CA26-4A6A-95CA-812B5142DD4D}"/>
    <cellStyle name="Comma 13 2 7" xfId="16270" xr:uid="{152ECE39-93E4-46EC-9C64-AB00AED879E7}"/>
    <cellStyle name="Comma 13 2 8" xfId="33080" xr:uid="{2AB6F63F-2AF6-4F1C-978F-0EB0FEF8911D}"/>
    <cellStyle name="Comma 13 2 9" xfId="1264" xr:uid="{465EA274-8D4E-435B-AE8A-411466AA3DBD}"/>
    <cellStyle name="Comma 13 3" xfId="376" xr:uid="{4559DF6C-D30E-41F5-879B-D3EAA79419A1}"/>
    <cellStyle name="Comma 13 3 2" xfId="870" xr:uid="{31B0EFEC-CE99-4E29-B779-F075CC8817C0}"/>
    <cellStyle name="Comma 13 3 2 2" xfId="8041" xr:uid="{69E6AF26-F52A-46E0-AAF6-DB299FAFF73B}"/>
    <cellStyle name="Comma 13 3 2 2 2" xfId="30472" xr:uid="{AC13A1DD-4989-4376-836F-0797FA1EC40E}"/>
    <cellStyle name="Comma 13 3 2 2 3" xfId="20182" xr:uid="{905AB8EB-C465-4890-A934-BB8059EADE43}"/>
    <cellStyle name="Comma 13 3 2 3" xfId="11164" xr:uid="{7B088195-255C-48A0-809B-790437607F0A}"/>
    <cellStyle name="Comma 13 3 2 3 3" xfId="23162" xr:uid="{69A87635-E2E1-4BF8-A9F8-DADBE0F3C394}"/>
    <cellStyle name="Comma 13 3 2 4" xfId="27512" xr:uid="{694EECAF-5C2D-4D69-972A-4647D8438144}"/>
    <cellStyle name="Comma 13 3 2 5" xfId="17214" xr:uid="{882D6583-322D-41C6-B963-7BF126565526}"/>
    <cellStyle name="Comma 13 3 2 7" xfId="4854" xr:uid="{446420EA-D953-45A3-B2AC-D092F29FBEBA}"/>
    <cellStyle name="Comma 13 3 3" xfId="6897" xr:uid="{29CF0E18-B4F0-4640-8AF3-FFFB8AF32F8D}"/>
    <cellStyle name="Comma 13 3 3 2" xfId="29368" xr:uid="{D00373A5-9EE1-40A4-B777-3091398484DB}"/>
    <cellStyle name="Comma 13 3 3 3" xfId="19075" xr:uid="{E1977DD3-FBE1-416D-9365-6426A97FA77F}"/>
    <cellStyle name="Comma 13 3 4" xfId="10060" xr:uid="{C5D23091-9227-48D2-8134-8047F031E3E3}"/>
    <cellStyle name="Comma 13 3 4 2" xfId="32329" xr:uid="{5CABD292-7D0A-437B-A393-016BB85463F2}"/>
    <cellStyle name="Comma 13 3 4 3" xfId="22054" xr:uid="{548148C7-3C26-49AA-8FF9-738792CB4D53}"/>
    <cellStyle name="Comma 13 3 5" xfId="13326" xr:uid="{6A7555DA-8596-49BB-B831-C567CBADB56B}"/>
    <cellStyle name="Comma 13 3 5 3" xfId="23961" xr:uid="{E72EEC62-DBC0-4276-89C2-A1B13917FFEA}"/>
    <cellStyle name="Comma 13 3 6" xfId="26405" xr:uid="{4078DBB6-D193-4619-A1E9-0956CEC1CB22}"/>
    <cellStyle name="Comma 13 3 7" xfId="16106" xr:uid="{8707EF86-1672-4D63-BE83-CAF2FD534626}"/>
    <cellStyle name="Comma 13 3 9" xfId="3742" xr:uid="{114EC453-7EE3-4183-A4C5-DAA7C3EAF900}"/>
    <cellStyle name="Comma 13 4" xfId="732" xr:uid="{A109B413-DDA9-4C4F-BBA8-F94166FBA938}"/>
    <cellStyle name="Comma 13 4 2" xfId="7461" xr:uid="{A742AA40-BCAC-4E00-9480-F905DCD5DD08}"/>
    <cellStyle name="Comma 13 4 2 2" xfId="29904" xr:uid="{6491438D-4669-4217-8A1F-889DB12D14BF}"/>
    <cellStyle name="Comma 13 4 2 3" xfId="19614" xr:uid="{D934C528-2ED7-4EBA-B6FD-62097E5CAEAD}"/>
    <cellStyle name="Comma 13 4 3" xfId="10598" xr:uid="{3858E4F3-90F2-4DEB-A22D-FF43122200D6}"/>
    <cellStyle name="Comma 13 4 3 3" xfId="22593" xr:uid="{7635F3B1-18E4-4B63-9203-C73735A6137E}"/>
    <cellStyle name="Comma 13 4 4" xfId="14130" xr:uid="{6D24D075-6D5C-4071-8BB9-5CD477FBECDF}"/>
    <cellStyle name="Comma 13 4 4 3" xfId="24766" xr:uid="{CD7F47EC-00CD-4D3A-AA0B-297764DF1F1C}"/>
    <cellStyle name="Comma 13 4 5" xfId="26944" xr:uid="{72C73C5F-0748-4991-984B-9AAAB94A93E9}"/>
    <cellStyle name="Comma 13 4 6" xfId="16645" xr:uid="{BA940244-34B0-4E82-BC78-DFC0A8B45B08}"/>
    <cellStyle name="Comma 13 4 8" xfId="4286" xr:uid="{9B1DC905-4AFC-4E06-ACFF-87C00B8F7D8B}"/>
    <cellStyle name="Comma 13 5" xfId="3256" xr:uid="{197271D5-CB23-46A0-8226-766035EA9A65}"/>
    <cellStyle name="Comma 13 5 2" xfId="6611" xr:uid="{84BA5F6C-ADD1-4B33-84EA-F5EE6733F0A9}"/>
    <cellStyle name="Comma 13 5 2 2" xfId="29111" xr:uid="{8D47028D-62DD-46EB-9880-03EE7A65720C}"/>
    <cellStyle name="Comma 13 5 2 3" xfId="18818" xr:uid="{21487B5D-5FB0-4F1A-9B92-CBE7743AABEF}"/>
    <cellStyle name="Comma 13 5 3" xfId="9802" xr:uid="{DCC2B17C-2E07-4B14-9659-8113C74300E9}"/>
    <cellStyle name="Comma 13 5 3 2" xfId="32072" xr:uid="{7711F276-67A0-4209-8848-4F6F86B9B883}"/>
    <cellStyle name="Comma 13 5 3 3" xfId="21796" xr:uid="{8E5E2354-C49C-436B-BBD9-0B5B2CDA3607}"/>
    <cellStyle name="Comma 13 5 4" xfId="26148" xr:uid="{D7F8A365-4C6D-4A29-9AE4-BB9586A125D0}"/>
    <cellStyle name="Comma 13 5 5" xfId="15848" xr:uid="{A5811C2F-9743-4D2C-A88D-4072A74FCA97}"/>
    <cellStyle name="Comma 13 6" xfId="6358" xr:uid="{FCF27877-FE19-4D9F-B79F-940D07C38C0B}"/>
    <cellStyle name="Comma 13 6 2" xfId="28859" xr:uid="{687AA4B4-2D3B-4F7F-8551-A61021746649}"/>
    <cellStyle name="Comma 13 6 3" xfId="18565" xr:uid="{4ECC46F7-AC6B-43BF-BA06-8E5761DC3ADA}"/>
    <cellStyle name="Comma 13 7" xfId="9549" xr:uid="{CC683952-AE28-49FC-8008-700431C67732}"/>
    <cellStyle name="Comma 13 7 2" xfId="31819" xr:uid="{3D2F547E-5846-4A14-99B3-D3C4E31164C4}"/>
    <cellStyle name="Comma 13 7 3" xfId="21543" xr:uid="{A5B0D447-62F8-413D-9BAA-C9DA4217474D}"/>
    <cellStyle name="Comma 13 8" xfId="12671" xr:uid="{8223ABEA-040F-4B2C-989D-684DA9EED058}"/>
    <cellStyle name="Comma 13 8 3" xfId="23539" xr:uid="{67336286-4335-430F-BEDD-39699E4F7785}"/>
    <cellStyle name="Comma 13 9" xfId="14251" xr:uid="{2B14C3A4-BA22-4D21-893C-CF3594479DCD}"/>
    <cellStyle name="Comma 13 9 2" xfId="25895" xr:uid="{A53080D7-1D73-4229-B298-D942B50934D4}"/>
    <cellStyle name="Comma 130" xfId="1739" xr:uid="{1EA8DE2D-64BC-4DAC-AD51-4AA269D39B66}"/>
    <cellStyle name="Comma 131" xfId="3075" xr:uid="{E053BA8D-CB77-4842-AC72-7E4E14C9D7F8}"/>
    <cellStyle name="Comma 132" xfId="11833" xr:uid="{7D314768-4DB3-47F9-9D59-AB0ADDD60563}"/>
    <cellStyle name="Comma 133" xfId="11961" xr:uid="{2C201C8D-27CF-49C0-A9C3-2622E100FDBF}"/>
    <cellStyle name="Comma 134" xfId="11960" xr:uid="{C1F96F18-3D5F-4BB5-8149-125130BA804A}"/>
    <cellStyle name="Comma 135" xfId="14195" xr:uid="{6D646EFE-689B-47B5-BC92-86BF2E3C8BD7}"/>
    <cellStyle name="Comma 136" xfId="32629" xr:uid="{CE6AD51B-1F2B-4AA0-83DA-C3EEEA6DA1DA}"/>
    <cellStyle name="Comma 14" xfId="170" xr:uid="{860EDEE7-C60E-4053-A2E0-5D803212568A}"/>
    <cellStyle name="Comma 14 2" xfId="303" xr:uid="{522827F2-F6ED-4476-A20C-D99FB49F99FD}"/>
    <cellStyle name="Comma 14 2 2" xfId="432" xr:uid="{B09BB2C8-B897-4BA3-92E8-345534D15058}"/>
    <cellStyle name="Comma 14 2 2 2" xfId="943" xr:uid="{D113E110-0DC3-4460-B011-52C34B0C0DB9}"/>
    <cellStyle name="Comma 14 2 2 2 2" xfId="30683" xr:uid="{ADFB9C25-B591-49DF-922C-4DD099F7558A}"/>
    <cellStyle name="Comma 14 2 2 3" xfId="20396" xr:uid="{8A72C6E6-8B51-4DD5-9FA5-0B482F641432}"/>
    <cellStyle name="Comma 14 2 2 5" xfId="8273" xr:uid="{773F7F53-C7D1-4E2A-9ED0-29479166C9F7}"/>
    <cellStyle name="Comma 14 2 3" xfId="794" xr:uid="{40B6AD88-C44B-47BB-8A25-F14FBB16E6F7}"/>
    <cellStyle name="Comma 14 2 3 3" xfId="23376" xr:uid="{FF4B140B-B57E-4DE6-AE26-B3B0CFF83320}"/>
    <cellStyle name="Comma 14 2 3 5" xfId="11377" xr:uid="{809C04BA-992B-4132-8866-E8A7EB27F97C}"/>
    <cellStyle name="Comma 14 2 4" xfId="14324" xr:uid="{14E1466D-A0AC-40CF-A838-88B6C3043A0D}"/>
    <cellStyle name="Comma 14 2 4 2" xfId="27722" xr:uid="{6F083BE5-5470-4A74-9ACE-0426500527D9}"/>
    <cellStyle name="Comma 14 2 5" xfId="17428" xr:uid="{498FDB92-60E6-4ECA-82AC-B83D06F02C59}"/>
    <cellStyle name="Comma 14 2 6" xfId="33076" xr:uid="{C53C921B-8EF8-49E3-AC4E-6CA22165C0BC}"/>
    <cellStyle name="Comma 14 2 7" xfId="1269" xr:uid="{BB7F4E6C-F615-4E74-9347-6D03F6481719}"/>
    <cellStyle name="Comma 14 3" xfId="379" xr:uid="{0259BD7A-70CA-4B67-B241-4A33981BCBFD}"/>
    <cellStyle name="Comma 14 3 2" xfId="874" xr:uid="{F88C295A-ACA6-495A-AD3F-BDA89B858BEB}"/>
    <cellStyle name="Comma 14 3 2 2" xfId="29275" xr:uid="{26141416-6867-4E05-BAAD-4A97C2994AC2}"/>
    <cellStyle name="Comma 14 3 3" xfId="18982" xr:uid="{DFEFE76A-36CC-4A0C-827E-C51E86754AFC}"/>
    <cellStyle name="Comma 14 3 5" xfId="6775" xr:uid="{6EDD71ED-85BB-4CD8-8788-71CD9939DF51}"/>
    <cellStyle name="Comma 14 4" xfId="737" xr:uid="{4AFC9118-4C89-447C-B0CB-5C3E5FFCFB20}"/>
    <cellStyle name="Comma 14 4 2" xfId="32236" xr:uid="{C1C86502-FB54-4667-AB62-A2233F32466D}"/>
    <cellStyle name="Comma 14 4 3" xfId="21960" xr:uid="{DF2A7D22-EBF0-4811-9B06-7EBA37EBA57A}"/>
    <cellStyle name="Comma 14 4 5" xfId="9966" xr:uid="{DDF647E6-64C8-40B9-A394-4ECD21665A47}"/>
    <cellStyle name="Comma 14 5" xfId="13043" xr:uid="{C7AE2708-A30F-40E5-9A56-870B3255D2BE}"/>
    <cellStyle name="Comma 14 5 3" xfId="23867" xr:uid="{659D168B-BE96-4924-AEEA-EF695F5037E2}"/>
    <cellStyle name="Comma 14 6" xfId="14255" xr:uid="{7ECC738F-164F-42CA-A3AD-39B75F4E238E}"/>
    <cellStyle name="Comma 14 6 2" xfId="26311" xr:uid="{0DB13E7B-724B-4F81-98EC-9EBB24973B92}"/>
    <cellStyle name="Comma 14 7" xfId="16012" xr:uid="{724A8E0D-0201-42D4-B4BC-1650556B6390}"/>
    <cellStyle name="Comma 14 9" xfId="1200" xr:uid="{FC3153D3-0DC9-4BF0-86A3-BDED7FE99151}"/>
    <cellStyle name="Comma 15" xfId="172" xr:uid="{4DE2CD19-25F1-42C7-860B-02D539FEA581}"/>
    <cellStyle name="Comma 15 2" xfId="304" xr:uid="{3157C4D0-09FE-4724-B989-95FFCBDBDE71}"/>
    <cellStyle name="Comma 15 2 2" xfId="433" xr:uid="{BE5C2DB6-FA99-4182-B2A5-593F9C8753AA}"/>
    <cellStyle name="Comma 15 2 2 2" xfId="944" xr:uid="{5127E096-FD6C-462A-AD32-996BE0A1D45D}"/>
    <cellStyle name="Comma 15 2 2 2 2" xfId="30549" xr:uid="{12E51331-BCAC-454A-8171-DAF5FBDBA998}"/>
    <cellStyle name="Comma 15 2 2 3" xfId="14325" xr:uid="{E35FAE92-8E51-4F3D-B31F-6744CC7E10F4}"/>
    <cellStyle name="Comma 15 2 3" xfId="795" xr:uid="{003238F1-2A74-4F5C-9559-BC23866C9066}"/>
    <cellStyle name="Comma 15 2 3 2" xfId="20259" xr:uid="{93BA2B86-799A-4D9E-B17D-3E6CE64BFA81}"/>
    <cellStyle name="Comma 15 2 4" xfId="33078" xr:uid="{66CBF8F5-F625-427A-9B31-5EA4A98F9391}"/>
    <cellStyle name="Comma 15 2 5" xfId="1270" xr:uid="{A4F73AF8-AB62-4E66-A15C-0758B77FF284}"/>
    <cellStyle name="Comma 15 3" xfId="380" xr:uid="{0B0E05DF-574C-40D1-AA95-D803562DFFC9}"/>
    <cellStyle name="Comma 15 3 2" xfId="875" xr:uid="{82224BCD-5680-4FFD-808E-519CA926DDF1}"/>
    <cellStyle name="Comma 15 3 3" xfId="23239" xr:uid="{3A9755F7-2463-4763-BE27-73F6EA0B0636}"/>
    <cellStyle name="Comma 15 3 5" xfId="11241" xr:uid="{4F636A84-8FC0-450A-A458-0DF620184F9E}"/>
    <cellStyle name="Comma 15 4" xfId="738" xr:uid="{E96F4363-FC62-4C85-B15E-0BFD49BAED9D}"/>
    <cellStyle name="Comma 15 4 3" xfId="24574" xr:uid="{D115F25A-B360-4D23-8E8E-6457CECF63CF}"/>
    <cellStyle name="Comma 15 4 4" xfId="13937" xr:uid="{ED3CD999-120E-45CD-8665-3DDF63C441CC}"/>
    <cellStyle name="Comma 15 5" xfId="14256" xr:uid="{AFE55B1F-F125-4E65-AB9E-35A8A01BCDCA}"/>
    <cellStyle name="Comma 15 5 2" xfId="27587" xr:uid="{63871428-0C69-4B7B-8EDB-6B44ED345B83}"/>
    <cellStyle name="Comma 15 6" xfId="17291" xr:uid="{BD2D993B-DBEE-446C-9C1C-018B84C1D4D7}"/>
    <cellStyle name="Comma 15 8" xfId="1201" xr:uid="{3BD26161-803B-4CEF-93FB-D7D030DA778B}"/>
    <cellStyle name="Comma 16" xfId="171" xr:uid="{EA30C4E2-4B1B-44DB-BC07-906394493656}"/>
    <cellStyle name="Comma 16 2" xfId="386" xr:uid="{255EA6D4-71F9-447C-AA9B-DBDBEAD206DE}"/>
    <cellStyle name="Comma 16 2 2" xfId="888" xr:uid="{C0BFA678-2FFE-4FAE-B66B-3C7B57792BCC}"/>
    <cellStyle name="Comma 16 2 2 2" xfId="30565" xr:uid="{55EFFB0E-62CF-404A-9F07-47E2F12D781F}"/>
    <cellStyle name="Comma 16 2 3" xfId="20275" xr:uid="{664F8132-32D4-42BA-AAE4-5DEC04CB7105}"/>
    <cellStyle name="Comma 16 2 4" xfId="33077" xr:uid="{09F3DB46-88C7-4B96-962A-13223E88236C}"/>
    <cellStyle name="Comma 16 2 5" xfId="8148" xr:uid="{DFFA9B89-001E-44F0-9C80-38B57B3B4488}"/>
    <cellStyle name="Comma 16 3" xfId="741" xr:uid="{6F00B6EC-8C79-4981-A79B-B54F67F626B2}"/>
    <cellStyle name="Comma 16 3 3" xfId="23255" xr:uid="{E3A1DA9A-1556-4E6A-BD99-A26261CADDA9}"/>
    <cellStyle name="Comma 16 3 5" xfId="11257" xr:uid="{55591F9A-8690-414F-9D48-A6F8599116AD}"/>
    <cellStyle name="Comma 16 4" xfId="13951" xr:uid="{E6C21662-1EB6-4364-B0CE-76539DD25A62}"/>
    <cellStyle name="Comma 16 4 3" xfId="24589" xr:uid="{1D66A3E3-35FF-4EFE-B5B0-7B09A4003F40}"/>
    <cellStyle name="Comma 16 5" xfId="14269" xr:uid="{A1D5D2C6-D677-4BAF-9D41-A61AA3F13907}"/>
    <cellStyle name="Comma 16 5 2" xfId="27603" xr:uid="{7C1A8E1C-5F4C-4CE9-BFC4-79E7C70A2C29}"/>
    <cellStyle name="Comma 16 6" xfId="17307" xr:uid="{4DBEDE71-3D44-4038-802A-00457719F958}"/>
    <cellStyle name="Comma 16 8" xfId="1214" xr:uid="{01527480-8528-4254-BCE5-90B16DC939F3}"/>
    <cellStyle name="Comma 160" xfId="1140" xr:uid="{8E6733B5-7FE5-48CA-BCC8-24890F62C547}"/>
    <cellStyle name="Comma 17" xfId="182" xr:uid="{D0F708C5-67CE-4B40-B92B-5F823F5DFEDA}"/>
    <cellStyle name="Comma 17 2" xfId="564" xr:uid="{7323F099-3815-4F6A-B38C-00929B3358DC}"/>
    <cellStyle name="Comma 17 2 2" xfId="1113" xr:uid="{D941AC9E-5EB0-48F5-904E-BBFC81D8A6C2}"/>
    <cellStyle name="Comma 17 2 2 2" xfId="30340" xr:uid="{515C8EB6-30F4-40CA-A927-C96421352708}"/>
    <cellStyle name="Comma 17 2 3" xfId="20051" xr:uid="{B37EB9EC-C26B-4F77-8ADC-5CE0FC00DBBF}"/>
    <cellStyle name="Comma 17 2 4" xfId="33088" xr:uid="{C7AD4C4D-1F61-4968-9B88-A28F8F69B866}"/>
    <cellStyle name="Comma 17 2 5" xfId="7912" xr:uid="{69FAA0A5-7DEF-4FC7-8033-55BFF49EC5F0}"/>
    <cellStyle name="Comma 17 3" xfId="797" xr:uid="{A664568E-73B6-45CC-BC0B-A2C89EA3B43E}"/>
    <cellStyle name="Comma 17 3 3" xfId="23030" xr:uid="{756859A1-A938-4ACD-B210-FEC6063B5606}"/>
    <cellStyle name="Comma 17 3 5" xfId="11035" xr:uid="{1BD20EB7-9C04-4742-98E2-5A25B777BC6A}"/>
    <cellStyle name="Comma 17 4" xfId="13773" xr:uid="{12CEC4EE-856D-40C4-8378-4E097D186647}"/>
    <cellStyle name="Comma 17 4 3" xfId="24412" xr:uid="{DCDEC34E-039A-401C-9F65-F861D86EBB8F}"/>
    <cellStyle name="Comma 17 5" xfId="14496" xr:uid="{0B0909DF-D2EE-4E13-B4A0-087ACE972033}"/>
    <cellStyle name="Comma 17 5 2" xfId="27381" xr:uid="{88799A89-C75C-493E-ADCB-21551E939C4D}"/>
    <cellStyle name="Comma 17 6" xfId="17082" xr:uid="{7D567212-9F1E-437E-A722-F629127AC1F3}"/>
    <cellStyle name="Comma 17 8" xfId="1441" xr:uid="{B77266E6-5E52-4385-A6F0-9CA06F5F0A93}"/>
    <cellStyle name="Comma 18" xfId="179" xr:uid="{D17C8C5D-9081-441B-8E12-AADD0384C51E}"/>
    <cellStyle name="Comma 18 2" xfId="812" xr:uid="{7A740DB1-F77A-49B1-BE94-21C074748633}"/>
    <cellStyle name="Comma 18 2 2" xfId="30209" xr:uid="{9B19140A-E100-4631-B5CB-6BC6A6C1C3DD}"/>
    <cellStyle name="Comma 18 2 3" xfId="19919" xr:uid="{7689C60A-A950-417A-86A7-6234909C0E2B}"/>
    <cellStyle name="Comma 18 2 4" xfId="33085" xr:uid="{979F7467-9678-4A50-980B-103090EAC220}"/>
    <cellStyle name="Comma 18 2 5" xfId="7780" xr:uid="{89B85E92-4DCC-40F8-8E46-9E35B746174B}"/>
    <cellStyle name="Comma 18 3" xfId="10903" xr:uid="{D8E001BF-A964-4243-82A3-03DD400250FF}"/>
    <cellStyle name="Comma 18 3 3" xfId="22898" xr:uid="{BAC36ADB-7904-4859-9D2C-B5588371FB57}"/>
    <cellStyle name="Comma 18 4" xfId="13862" xr:uid="{AF2CC002-CFD1-4953-A87D-87B4B461FC8B}"/>
    <cellStyle name="Comma 18 4 3" xfId="24502" xr:uid="{B829CBB3-953B-4B9C-84F4-F0C5263D084B}"/>
    <cellStyle name="Comma 18 5" xfId="27249" xr:uid="{C82E9786-85C7-46FB-8FEE-95EB21D0AEB7}"/>
    <cellStyle name="Comma 18 6" xfId="16950" xr:uid="{A04A9E01-1BA2-4986-9443-A86F298946D9}"/>
    <cellStyle name="Comma 18 8" xfId="4604" xr:uid="{5B50A53B-F804-4A21-A8EF-36B4A8028959}"/>
    <cellStyle name="Comma 19" xfId="198" xr:uid="{49348732-547D-4D74-9525-D73965CF6336}"/>
    <cellStyle name="Comma 19 2" xfId="802" xr:uid="{3F8D2FFC-5490-418C-9129-DE98EAFDCA1A}"/>
    <cellStyle name="Comma 19 2 2" xfId="30204" xr:uid="{610EADBD-B749-4850-AEE6-B73BCEB928CC}"/>
    <cellStyle name="Comma 19 2 3" xfId="19914" xr:uid="{1497085F-88C4-4470-B0AC-1ABF742DBE94}"/>
    <cellStyle name="Comma 19 2 4" xfId="33104" xr:uid="{564DD3D0-5A6C-40C0-A8FE-A3CF718957ED}"/>
    <cellStyle name="Comma 19 2 5" xfId="7775" xr:uid="{0E83456D-4484-4DF1-A4CF-C0FCB05B6022}"/>
    <cellStyle name="Comma 19 3" xfId="10898" xr:uid="{B5ADC9E4-DA29-4B4D-A3FF-EA59FBA18E62}"/>
    <cellStyle name="Comma 19 3 3" xfId="22893" xr:uid="{2F712416-2052-47C6-89A4-CA056CCA702E}"/>
    <cellStyle name="Comma 19 4" xfId="13765" xr:uid="{4635ABED-F61E-489E-8FA7-5E5B0474BADC}"/>
    <cellStyle name="Comma 19 4 3" xfId="24404" xr:uid="{C8B10AAA-8831-4CC6-B346-EFD9CC95B5BD}"/>
    <cellStyle name="Comma 19 5" xfId="27244" xr:uid="{539C4471-C492-4C33-BA43-E1C7AD379C95}"/>
    <cellStyle name="Comma 19 6" xfId="16945" xr:uid="{72052B47-3350-444F-964B-72A3B7A499CC}"/>
    <cellStyle name="Comma 19 8" xfId="4599" xr:uid="{A44FBFF1-B918-4D4C-8DF0-1F8A975F6317}"/>
    <cellStyle name="Comma 2" xfId="82" xr:uid="{DCDC77B5-8CFC-4C1A-B0DB-E945D5BD9A8B}"/>
    <cellStyle name="Comma 2 10" xfId="4206" xr:uid="{2174ED7C-4AF5-4BE7-B1E7-AF805AA53D7C}"/>
    <cellStyle name="Comma 2 10 2" xfId="7381" xr:uid="{9EE7F3F9-E1CB-4367-A104-7A8EEC205F43}"/>
    <cellStyle name="Comma 2 10 2 2" xfId="29830" xr:uid="{FB76BDBB-0FA9-412A-9D02-04FA836DDE14}"/>
    <cellStyle name="Comma 2 10 2 3" xfId="19540" xr:uid="{E86A774F-EEBE-4AF6-9570-13B13F371898}"/>
    <cellStyle name="Comma 2 10 3" xfId="10524" xr:uid="{D5726BA8-469D-4D12-899F-E95C1B5195C6}"/>
    <cellStyle name="Comma 2 10 3 3" xfId="22519" xr:uid="{0453F8ED-E238-4599-97C1-ADF5086A0DE2}"/>
    <cellStyle name="Comma 2 10 4" xfId="14100" xr:uid="{51E05BA7-E678-4127-8DE2-952E592C564D}"/>
    <cellStyle name="Comma 2 10 4 3" xfId="24736" xr:uid="{FC68BD8E-4BAB-439B-AE1B-26E5CDF7F4A2}"/>
    <cellStyle name="Comma 2 10 5" xfId="26870" xr:uid="{AA2C9B8F-27E2-4FCA-80D4-AB07D200BC51}"/>
    <cellStyle name="Comma 2 10 6" xfId="16571" xr:uid="{FEB259D2-9D7A-42F4-B08E-AE0B328387DD}"/>
    <cellStyle name="Comma 2 11" xfId="4056" xr:uid="{60EC4376-3CF9-499A-8DA2-807F9FCE41D2}"/>
    <cellStyle name="Comma 2 11 2" xfId="7231" xr:uid="{FEEACC2B-159F-431B-9CC4-110036CD493A}"/>
    <cellStyle name="Comma 2 11 2 2" xfId="29702" xr:uid="{979D564A-495C-4060-B837-8B0FE6DD5852}"/>
    <cellStyle name="Comma 2 11 2 3" xfId="19412" xr:uid="{7EFA7082-F893-4925-95D2-9F104C759FB2}"/>
    <cellStyle name="Comma 2 11 3" xfId="10396" xr:uid="{CC78D6AB-C167-439D-9927-D3A69DA86869}"/>
    <cellStyle name="Comma 2 11 3 3" xfId="22391" xr:uid="{4630BF07-9FFC-4410-A321-88AD60DAF078}"/>
    <cellStyle name="Comma 2 11 4" xfId="26742" xr:uid="{BB179F7C-FB9D-4D86-8005-3561070D51F6}"/>
    <cellStyle name="Comma 2 11 5" xfId="16443" xr:uid="{88F2AD5D-7B7D-4CF3-873F-04E9BE773456}"/>
    <cellStyle name="Comma 2 12" xfId="3181" xr:uid="{A7FC6633-AEC1-4DDE-87BA-ACEB3E5ADC9F}"/>
    <cellStyle name="Comma 2 12 2" xfId="6536" xr:uid="{BD6BECEB-6553-43C7-A0F3-476B24AB18D1}"/>
    <cellStyle name="Comma 2 12 2 2" xfId="29036" xr:uid="{DD878EA3-3BF3-4BC3-9BF2-032C4CE9E923}"/>
    <cellStyle name="Comma 2 12 2 3" xfId="18743" xr:uid="{2B3D9750-6FB9-4E8F-A7E5-5C8D2187F30F}"/>
    <cellStyle name="Comma 2 12 3" xfId="9727" xr:uid="{B7CCDBA4-F0CD-4E22-A088-EDCE29ECB79F}"/>
    <cellStyle name="Comma 2 12 3 2" xfId="31997" xr:uid="{185D6773-6410-4A35-AF25-A62AE85EE2F3}"/>
    <cellStyle name="Comma 2 12 3 3" xfId="21721" xr:uid="{23D1AE4A-F779-460A-8F40-7889838CC942}"/>
    <cellStyle name="Comma 2 12 4" xfId="26073" xr:uid="{7D43B63F-0A88-4785-85DF-B64317756D4D}"/>
    <cellStyle name="Comma 2 12 5" xfId="15773" xr:uid="{A2090E2B-1D14-4964-9521-FC0F1432D0B5}"/>
    <cellStyle name="Comma 2 13" xfId="2997" xr:uid="{5EA7D072-58C0-42C6-9474-0E7D735EAD7E}"/>
    <cellStyle name="Comma 2 13 2" xfId="6286" xr:uid="{98B95937-BA1D-480D-AEDF-CCC69F0297C1}"/>
    <cellStyle name="Comma 2 13 2 2" xfId="28787" xr:uid="{68865762-CF97-47DE-B6EA-677899634972}"/>
    <cellStyle name="Comma 2 13 2 3" xfId="18493" xr:uid="{2CD6017E-4E8B-479B-83EB-A68B14670969}"/>
    <cellStyle name="Comma 2 13 3" xfId="9477" xr:uid="{AAA03E1C-81D7-4D98-ACDA-E1D4F7616541}"/>
    <cellStyle name="Comma 2 13 3 2" xfId="31747" xr:uid="{30DE66B0-F3AA-4FC2-B03B-9D00FAE2EBED}"/>
    <cellStyle name="Comma 2 13 3 3" xfId="21471" xr:uid="{B1621C14-6E99-4DE5-A49D-E11BA749F53A}"/>
    <cellStyle name="Comma 2 13 4" xfId="25823" xr:uid="{523DCB4B-45AE-4553-908E-C5A350068EC5}"/>
    <cellStyle name="Comma 2 13 5" xfId="15523" xr:uid="{5BE3A2A0-9752-4EE5-B542-46AF4F2892FE}"/>
    <cellStyle name="Comma 2 14" xfId="2882" xr:uid="{E1E629F4-F3D1-4303-9731-9F137FB442C5}"/>
    <cellStyle name="Comma 2 14 2" xfId="6174" xr:uid="{0A5D6D35-C948-46B2-A2DC-1BD3F2E847EE}"/>
    <cellStyle name="Comma 2 14 2 2" xfId="28675" xr:uid="{53469E11-F67F-40C5-ADBD-2A1C7AC655D3}"/>
    <cellStyle name="Comma 2 14 2 3" xfId="18381" xr:uid="{7C0AF050-ABC4-4842-BBB2-77A25BAF5CA2}"/>
    <cellStyle name="Comma 2 14 3" xfId="9365" xr:uid="{274BD570-9CB7-4CAF-A4FE-5130FDCF94FC}"/>
    <cellStyle name="Comma 2 14 3 2" xfId="31635" xr:uid="{523574DF-1D2D-40A6-B1A9-BAE1CE12F7B9}"/>
    <cellStyle name="Comma 2 14 3 3" xfId="21359" xr:uid="{F4AA61FF-2319-4DCD-BC10-E4849A69D79C}"/>
    <cellStyle name="Comma 2 14 4" xfId="25711" xr:uid="{DC17D525-21B3-4BF6-BBE2-5A29F9DC53DE}"/>
    <cellStyle name="Comma 2 14 5" xfId="15411" xr:uid="{E3DD01AC-B0E8-48ED-893F-5AFC717B6B05}"/>
    <cellStyle name="Comma 2 15" xfId="2801" xr:uid="{6D1111A1-5440-46F7-8360-FD0B91F11FBC}"/>
    <cellStyle name="Comma 2 15 2" xfId="6087" xr:uid="{FBAA0573-27E9-4805-AC96-127D69332FF2}"/>
    <cellStyle name="Comma 2 15 2 2" xfId="28588" xr:uid="{81696F70-A030-4F09-8876-92A98065AF82}"/>
    <cellStyle name="Comma 2 15 2 3" xfId="18294" xr:uid="{46013230-39A3-4E5A-A78C-AFB738BC0302}"/>
    <cellStyle name="Comma 2 15 3" xfId="9278" xr:uid="{24253D1C-2595-4234-A61B-26B423BC329E}"/>
    <cellStyle name="Comma 2 15 3 2" xfId="31548" xr:uid="{7E207A43-C6C4-4FED-936B-4E375B978F2B}"/>
    <cellStyle name="Comma 2 15 3 3" xfId="21272" xr:uid="{856CC8C3-D73D-405A-8699-9E58E5EE6191}"/>
    <cellStyle name="Comma 2 15 4" xfId="25624" xr:uid="{66B924E6-089B-48F1-B326-9E30995B4CA0}"/>
    <cellStyle name="Comma 2 15 5" xfId="15324" xr:uid="{35053EC9-0404-4035-BCCD-3CFDD7385538}"/>
    <cellStyle name="Comma 2 16" xfId="2703" xr:uid="{7CEBD0EE-CA38-4C53-9345-642AC9706B3F}"/>
    <cellStyle name="Comma 2 16 2" xfId="5988" xr:uid="{A8EF25FB-FF01-4B50-9D29-95C5D2E71A1A}"/>
    <cellStyle name="Comma 2 16 2 2" xfId="28489" xr:uid="{A5FA7804-C5C9-4121-B636-80093D8D5CEC}"/>
    <cellStyle name="Comma 2 16 2 3" xfId="18195" xr:uid="{8FB04E18-860E-42AD-9C1D-8DA2D6FDF0D6}"/>
    <cellStyle name="Comma 2 16 3" xfId="9179" xr:uid="{47C06D26-1F75-4196-B58F-3BEA64385F36}"/>
    <cellStyle name="Comma 2 16 3 2" xfId="31449" xr:uid="{D7948C5B-2489-45EB-BDA9-74744EDD7F12}"/>
    <cellStyle name="Comma 2 16 3 3" xfId="21173" xr:uid="{C6E0F7C1-67E6-45BB-9A92-B1B7690508AC}"/>
    <cellStyle name="Comma 2 16 4" xfId="25525" xr:uid="{EC3CB814-C818-4D32-B6BB-066C5D771193}"/>
    <cellStyle name="Comma 2 16 5" xfId="15225" xr:uid="{B91C94B6-193C-4C9E-B318-E3AD5778DB04}"/>
    <cellStyle name="Comma 2 17" xfId="2606" xr:uid="{13B4B233-7AF0-4255-98EB-FEF27A8B0FBD}"/>
    <cellStyle name="Comma 2 17 2" xfId="5919" xr:uid="{B3658AE8-9F94-4D80-A9D1-92C7E1B7F98E}"/>
    <cellStyle name="Comma 2 17 2 2" xfId="28427" xr:uid="{12A3039A-546B-4005-BC2B-0DDA6E8C8E9B}"/>
    <cellStyle name="Comma 2 17 2 3" xfId="18133" xr:uid="{D18D6033-BC2F-4A60-83E0-F3A1B264F48E}"/>
    <cellStyle name="Comma 2 17 3" xfId="9117" xr:uid="{E0E95168-7797-4D9A-9FB3-A0D6B519BB94}"/>
    <cellStyle name="Comma 2 17 3 2" xfId="31387" xr:uid="{9D3A2819-F627-4B33-8F88-07F558F75301}"/>
    <cellStyle name="Comma 2 17 3 3" xfId="21111" xr:uid="{812ADB8A-2EDD-4F9E-B7B6-5980AC45B4E1}"/>
    <cellStyle name="Comma 2 17 4" xfId="25463" xr:uid="{6CB01570-B8D4-470E-BEBB-FF9B00018545}"/>
    <cellStyle name="Comma 2 17 5" xfId="15163" xr:uid="{6AD1C339-606F-4BFD-A0F1-3D41013DECB3}"/>
    <cellStyle name="Comma 2 18" xfId="2589" xr:uid="{81F3BFB8-2E17-4115-BFD3-07D84BA66DC9}"/>
    <cellStyle name="Comma 2 18 2" xfId="5903" xr:uid="{5D6839E6-749F-4496-8441-F0DE903E7916}"/>
    <cellStyle name="Comma 2 18 2 2" xfId="28411" xr:uid="{21861589-16D5-406E-97BE-B30DF694A69F}"/>
    <cellStyle name="Comma 2 18 2 3" xfId="18117" xr:uid="{BE3DAAE3-9767-4A5A-91C6-FEFD2D0BA91E}"/>
    <cellStyle name="Comma 2 18 3" xfId="9101" xr:uid="{BE512D3C-AE50-4533-85B7-912289A24335}"/>
    <cellStyle name="Comma 2 18 3 2" xfId="31371" xr:uid="{8A7DFF30-BB38-4C1C-9969-F3B70CF4605C}"/>
    <cellStyle name="Comma 2 18 3 3" xfId="21095" xr:uid="{07AB1AD2-AD87-4C9F-8147-2B53BE751DB0}"/>
    <cellStyle name="Comma 2 18 4" xfId="25447" xr:uid="{B0277595-8BA4-4020-98BC-A09D4DD56FCF}"/>
    <cellStyle name="Comma 2 18 5" xfId="15147" xr:uid="{0D6FB58F-7909-405A-82E9-4E7A4B351E1B}"/>
    <cellStyle name="Comma 2 19" xfId="2572" xr:uid="{AC871986-DBEB-443D-A5C2-0D397E609A96}"/>
    <cellStyle name="Comma 2 19 2" xfId="5886" xr:uid="{BFF62AD2-A6D1-4A37-A083-191506C2638C}"/>
    <cellStyle name="Comma 2 19 2 2" xfId="28394" xr:uid="{58D15FA1-C8B0-4ED4-9252-D7DCD9A239F8}"/>
    <cellStyle name="Comma 2 19 2 3" xfId="18100" xr:uid="{DEC9450B-1633-4EF5-BE00-F81EF2C0B078}"/>
    <cellStyle name="Comma 2 19 3" xfId="9084" xr:uid="{B30D6DB2-0A70-4B3E-8BAE-FEB3B7E488D4}"/>
    <cellStyle name="Comma 2 19 3 2" xfId="31354" xr:uid="{D1744E89-7B2E-4D4F-8FB2-77317AC6CCD6}"/>
    <cellStyle name="Comma 2 19 3 3" xfId="21078" xr:uid="{8B343BD4-04E9-4F31-B2B6-719F7333EFFB}"/>
    <cellStyle name="Comma 2 19 4" xfId="25430" xr:uid="{14DF61C6-E49D-44CE-877B-40D0799CB164}"/>
    <cellStyle name="Comma 2 19 5" xfId="15130" xr:uid="{22DCCA43-C3C5-45B4-B19B-068C75A93816}"/>
    <cellStyle name="Comma 2 2" xfId="140" xr:uid="{51BFF69D-E982-4328-9AFC-4D9A9DF6D175}"/>
    <cellStyle name="Comma 2 2 10" xfId="4074" xr:uid="{E0C4DA83-CEB1-4472-98F6-AD38F4F9B889}"/>
    <cellStyle name="Comma 2 2 10 2" xfId="7249" xr:uid="{84FB4AD7-1A67-4AAB-9D86-2531761C5925}"/>
    <cellStyle name="Comma 2 2 10 2 2" xfId="29720" xr:uid="{329B4875-A0C0-4159-95E0-7B652D837B39}"/>
    <cellStyle name="Comma 2 2 10 2 3" xfId="19430" xr:uid="{78CE1B64-D8D6-48DE-AA80-8690C30847F6}"/>
    <cellStyle name="Comma 2 2 10 3" xfId="10414" xr:uid="{39559AFA-3790-4093-906D-B1EAAD857882}"/>
    <cellStyle name="Comma 2 2 10 3 3" xfId="22409" xr:uid="{4C412155-7EBB-4F7F-8CCC-CCCA62AEF495}"/>
    <cellStyle name="Comma 2 2 10 4" xfId="26760" xr:uid="{B85B12C5-4724-4FFD-AD08-8C698D5BB649}"/>
    <cellStyle name="Comma 2 2 10 5" xfId="16461" xr:uid="{B7B16953-6AF7-471E-998C-F11CFC84E786}"/>
    <cellStyle name="Comma 2 2 11" xfId="3196" xr:uid="{026241BF-723C-42F7-90A8-61CEF3F33A86}"/>
    <cellStyle name="Comma 2 2 11 2" xfId="6551" xr:uid="{D5488FA7-42F1-41EF-9A05-7F78EDA9895F}"/>
    <cellStyle name="Comma 2 2 11 2 2" xfId="29051" xr:uid="{FD0B4208-C5D5-4E03-8DD2-648EB5D3283F}"/>
    <cellStyle name="Comma 2 2 11 2 3" xfId="18758" xr:uid="{B63061CE-FCBB-4AD3-93DF-64728DAD86C2}"/>
    <cellStyle name="Comma 2 2 11 3" xfId="9742" xr:uid="{7C0A6385-0BAC-4DF6-9B4B-012D6EEFFDA3}"/>
    <cellStyle name="Comma 2 2 11 3 2" xfId="32012" xr:uid="{72E52CD2-A4F5-4A62-8F74-12AA9FE5C7FE}"/>
    <cellStyle name="Comma 2 2 11 3 3" xfId="21736" xr:uid="{17BDF691-BCE4-425C-AFE6-6F1A0482C41B}"/>
    <cellStyle name="Comma 2 2 11 4" xfId="26088" xr:uid="{86CBD72C-DFE9-40A9-9EB9-FFA65503FE3E}"/>
    <cellStyle name="Comma 2 2 11 5" xfId="15788" xr:uid="{BC806244-CAAE-46CC-81DF-AD20856B8220}"/>
    <cellStyle name="Comma 2 2 12" xfId="3011" xr:uid="{EB334173-2080-4AF1-B1A0-FFE0F4995925}"/>
    <cellStyle name="Comma 2 2 12 2" xfId="6300" xr:uid="{3186DD64-DF77-47D4-8338-C555995BF36E}"/>
    <cellStyle name="Comma 2 2 12 2 2" xfId="28801" xr:uid="{447B5379-9468-42FF-B09A-27884E33282C}"/>
    <cellStyle name="Comma 2 2 12 2 3" xfId="18507" xr:uid="{E9B215FD-2E9D-40F0-8ABE-22633E1CC93D}"/>
    <cellStyle name="Comma 2 2 12 3" xfId="9491" xr:uid="{5AF3207F-19E3-4E63-8B8F-04CF6EC71135}"/>
    <cellStyle name="Comma 2 2 12 3 2" xfId="31761" xr:uid="{3A2D63D3-A3AE-4C3A-A866-47101C8CFDB9}"/>
    <cellStyle name="Comma 2 2 12 3 3" xfId="21485" xr:uid="{05F59764-4D46-4322-81ED-A0E9E3DFAF7A}"/>
    <cellStyle name="Comma 2 2 12 4" xfId="25837" xr:uid="{FED3CCA5-95BD-46CD-87A2-5FD99AB3D2F5}"/>
    <cellStyle name="Comma 2 2 12 5" xfId="15537" xr:uid="{C59CA061-9F98-454C-84B9-8EF9FD728049}"/>
    <cellStyle name="Comma 2 2 13" xfId="2897" xr:uid="{D07A796E-0C0C-4E0D-B28B-22ACA48ADBBA}"/>
    <cellStyle name="Comma 2 2 13 2" xfId="6189" xr:uid="{C4B2E7C5-3337-4B19-A5A2-E4895F58C432}"/>
    <cellStyle name="Comma 2 2 13 2 2" xfId="28690" xr:uid="{353AA4E0-1793-4385-8EC3-AA73107DB19F}"/>
    <cellStyle name="Comma 2 2 13 2 3" xfId="18396" xr:uid="{EBAD0524-6C40-435B-846B-156B5CEA39DD}"/>
    <cellStyle name="Comma 2 2 13 3" xfId="9380" xr:uid="{C1DB07BA-E7A1-46AC-88F8-E3788361F060}"/>
    <cellStyle name="Comma 2 2 13 3 2" xfId="31650" xr:uid="{E9436DA8-97AA-4137-B55F-B9816FDB5B18}"/>
    <cellStyle name="Comma 2 2 13 3 3" xfId="21374" xr:uid="{C59966BC-B0F9-43F5-A657-CD5183644971}"/>
    <cellStyle name="Comma 2 2 13 4" xfId="25726" xr:uid="{B98E6D9A-0E1F-448D-8C7E-449D9EEDBEA7}"/>
    <cellStyle name="Comma 2 2 13 5" xfId="15426" xr:uid="{7178940A-0172-484B-9917-68CE17BAEE18}"/>
    <cellStyle name="Comma 2 2 14" xfId="2816" xr:uid="{2D74E368-1C86-4FA4-91AC-C703DC4C7AE8}"/>
    <cellStyle name="Comma 2 2 14 2" xfId="6102" xr:uid="{B45B717D-50A1-4AD8-A552-58734A08FCDE}"/>
    <cellStyle name="Comma 2 2 14 2 2" xfId="28603" xr:uid="{1FDE3D20-636C-4C53-BDFA-01B25163B07B}"/>
    <cellStyle name="Comma 2 2 14 2 3" xfId="18309" xr:uid="{B3297C37-3BFA-4312-BBDB-6B1466B6DC1D}"/>
    <cellStyle name="Comma 2 2 14 3" xfId="9293" xr:uid="{E0D541CB-4F01-40F5-80BC-434E4057FCEE}"/>
    <cellStyle name="Comma 2 2 14 3 2" xfId="31563" xr:uid="{E75F189D-2483-4531-8B5F-7A06BD14EDF6}"/>
    <cellStyle name="Comma 2 2 14 3 3" xfId="21287" xr:uid="{3A53D4E7-F099-43B0-8279-6A3C27A3BC99}"/>
    <cellStyle name="Comma 2 2 14 4" xfId="25639" xr:uid="{4E16AB70-59EB-460C-960F-F93C1EF42D97}"/>
    <cellStyle name="Comma 2 2 14 5" xfId="15339" xr:uid="{56ECD532-A815-4FEC-937C-A3A7651AABD1}"/>
    <cellStyle name="Comma 2 2 15" xfId="2718" xr:uid="{05CF252C-C61B-4AB3-9ACF-481F3F5C326E}"/>
    <cellStyle name="Comma 2 2 15 2" xfId="6003" xr:uid="{D6FFA5E2-F441-47DC-8389-7BE705131078}"/>
    <cellStyle name="Comma 2 2 15 2 2" xfId="28504" xr:uid="{3DC3AA96-3304-4A7F-A94B-0ADEEBAF7981}"/>
    <cellStyle name="Comma 2 2 15 2 3" xfId="18210" xr:uid="{914E7CBD-AA0E-4B12-891D-369F9D1003A7}"/>
    <cellStyle name="Comma 2 2 15 3" xfId="9194" xr:uid="{B1E39267-568D-497A-9700-81919398761F}"/>
    <cellStyle name="Comma 2 2 15 3 2" xfId="31464" xr:uid="{77D70E4B-B384-47D5-AF0A-7BB9DD848564}"/>
    <cellStyle name="Comma 2 2 15 3 3" xfId="21188" xr:uid="{17266727-2906-4024-AD91-0233D0098B05}"/>
    <cellStyle name="Comma 2 2 15 4" xfId="25540" xr:uid="{91BFF6FA-E389-45F6-A973-2E11BA40B4F0}"/>
    <cellStyle name="Comma 2 2 15 5" xfId="15240" xr:uid="{6580AB39-C35F-444D-9F25-9E51F9ADC766}"/>
    <cellStyle name="Comma 2 2 16" xfId="2247" xr:uid="{58A5EF3C-7B9A-4B9E-84B6-5976F27B507F}"/>
    <cellStyle name="Comma 2 2 16 2" xfId="5594" xr:uid="{D9CF5D1F-1997-4459-B2AD-C37DAABDA9AD}"/>
    <cellStyle name="Comma 2 2 16 2 2" xfId="28110" xr:uid="{EA73AF61-353C-47D6-8385-7B2207526A05}"/>
    <cellStyle name="Comma 2 2 16 2 3" xfId="17816" xr:uid="{0E31E292-62B2-40CE-A90D-F7477BF138FF}"/>
    <cellStyle name="Comma 2 2 16 3" xfId="8800" xr:uid="{84F1BEB6-5BC1-4943-A08D-B2298CABC405}"/>
    <cellStyle name="Comma 2 2 16 3 2" xfId="31070" xr:uid="{D3B3C99F-2185-43BC-AB90-BB0F9E536A02}"/>
    <cellStyle name="Comma 2 2 16 3 3" xfId="20794" xr:uid="{0DC647A1-62F8-4875-B1EF-65ACE9D408DD}"/>
    <cellStyle name="Comma 2 2 16 4" xfId="25146" xr:uid="{855C811A-0F99-455D-826D-226A44EC2DEE}"/>
    <cellStyle name="Comma 2 2 16 5" xfId="14846" xr:uid="{D6EC66DF-0F41-461A-821F-5282EF407778}"/>
    <cellStyle name="Comma 2 2 17" xfId="5528" xr:uid="{A205E399-889F-415A-90D7-1B7614B7E691}"/>
    <cellStyle name="Comma 2 2 17 2" xfId="27815" xr:uid="{D2300135-905C-48FD-AD4A-F5AFB921AC50}"/>
    <cellStyle name="Comma 2 2 17 3" xfId="17517" xr:uid="{93D1A02E-AD37-4945-88E1-FD3480A594A0}"/>
    <cellStyle name="Comma 2 2 18" xfId="8741" xr:uid="{B91DAD9D-D41C-4A10-B9CE-785CF2187DA4}"/>
    <cellStyle name="Comma 2 2 18 2" xfId="30771" xr:uid="{5D6FD6A3-FF20-40E7-9261-7B5ACE00DD8A}"/>
    <cellStyle name="Comma 2 2 18 3" xfId="20493" xr:uid="{173CE07F-B47F-4E47-91F6-B62319511E8E}"/>
    <cellStyle name="Comma 2 2 19" xfId="12318" xr:uid="{73E545A8-1284-479E-9ABF-13C3759DE026}"/>
    <cellStyle name="Comma 2 2 19 3" xfId="23463" xr:uid="{D8714E04-1A10-4CBA-A8BB-4C493C76DD29}"/>
    <cellStyle name="Comma 2 2 2" xfId="488" xr:uid="{5CC3F09A-BAE7-44A6-9688-2D1ECE35C4F8}"/>
    <cellStyle name="Comma 2 2 2 10" xfId="9655" xr:uid="{81886B16-ABB5-48BC-9341-F0618DEB0DEA}"/>
    <cellStyle name="Comma 2 2 2 10 2" xfId="31925" xr:uid="{375A448C-2E87-4787-AD62-4C5960D8E53F}"/>
    <cellStyle name="Comma 2 2 2 10 3" xfId="21649" xr:uid="{3E4B56AC-EF12-463A-A7BD-8C0ACA801994}"/>
    <cellStyle name="Comma 2 2 2 11" xfId="12775" xr:uid="{F113D11A-A4BA-4F81-ADB0-C5600E4C2F78}"/>
    <cellStyle name="Comma 2 2 2 11 3" xfId="23645" xr:uid="{3A8250FC-1349-4145-A232-E9E8884B2ABC}"/>
    <cellStyle name="Comma 2 2 2 12" xfId="14400" xr:uid="{875E29C1-A0F9-482A-976B-8ABD0DFEFA4A}"/>
    <cellStyle name="Comma 2 2 2 12 2" xfId="26001" xr:uid="{E1F44DE8-904E-47E3-AE08-4E80221BF289}"/>
    <cellStyle name="Comma 2 2 2 13" xfId="15701" xr:uid="{B9451D1C-B30F-4C36-8105-752C8AE1EE6F}"/>
    <cellStyle name="Comma 2 2 2 14" xfId="33046" xr:uid="{FC5D7784-D795-471E-A627-EBD37DB4CAF3}"/>
    <cellStyle name="Comma 2 2 2 15" xfId="1345" xr:uid="{FEDD3BF0-9870-4CE1-86FE-870362F0531A}"/>
    <cellStyle name="Comma 2 2 2 2" xfId="541" xr:uid="{37A89379-6DB5-4C44-903F-4E761D505975}"/>
    <cellStyle name="Comma 2 2 2 2 10" xfId="1412" xr:uid="{E4FB4E4F-5357-4AD2-ACBA-E61863D1C5F8}"/>
    <cellStyle name="Comma 2 2 2 2 2" xfId="1085" xr:uid="{896569B5-4E01-42B9-A03F-E430DF161DEE}"/>
    <cellStyle name="Comma 2 2 2 2 2 2" xfId="8248" xr:uid="{FBF182CF-474C-4057-81F9-B3B99E150BD1}"/>
    <cellStyle name="Comma 2 2 2 2 2 2 2" xfId="30659" xr:uid="{5EBFB2B6-7C9B-4374-82D3-383480794995}"/>
    <cellStyle name="Comma 2 2 2 2 2 2 3" xfId="20371" xr:uid="{3E5963E9-18AD-49C1-9879-E6B74489D8DE}"/>
    <cellStyle name="Comma 2 2 2 2 2 3" xfId="11352" xr:uid="{E3998685-AC4F-43F8-B6D3-A1A08E4A9F96}"/>
    <cellStyle name="Comma 2 2 2 2 2 3 3" xfId="23351" xr:uid="{4E7DD5CE-0DF5-43A5-BC75-9CAC2C50D3D4}"/>
    <cellStyle name="Comma 2 2 2 2 2 4" xfId="13588" xr:uid="{811DEE9C-57B1-46BC-911F-8AB1922ED995}"/>
    <cellStyle name="Comma 2 2 2 2 2 4 3" xfId="24225" xr:uid="{D29AC421-04E6-4C43-9C5C-DA12A966159B}"/>
    <cellStyle name="Comma 2 2 2 2 2 5" xfId="27697" xr:uid="{EC03BE1F-A3A0-4C2B-9096-CE199118A709}"/>
    <cellStyle name="Comma 2 2 2 2 2 6" xfId="17403" xr:uid="{D73017EE-A534-4688-96FC-608E6CA3DEC0}"/>
    <cellStyle name="Comma 2 2 2 2 2 8" xfId="5045" xr:uid="{7CB8AEDC-B681-432A-9D60-48CFA415B50D}"/>
    <cellStyle name="Comma 2 2 2 2 3" xfId="7162" xr:uid="{96E3BBF5-6675-4AF0-AAAF-7130A6A912C1}"/>
    <cellStyle name="Comma 2 2 2 2 3 2" xfId="29634" xr:uid="{D5E1AF7C-E97F-46A2-B6ED-99A26EA42DC0}"/>
    <cellStyle name="Comma 2 2 2 2 3 3" xfId="19343" xr:uid="{DC9846F1-F5B3-46EF-82FB-A1B33A71320A}"/>
    <cellStyle name="Comma 2 2 2 2 4" xfId="10327" xr:uid="{9305BB3D-75A6-41F4-8C9C-18FB65717B64}"/>
    <cellStyle name="Comma 2 2 2 2 4 2" xfId="32596" xr:uid="{7088A970-1834-4DA3-8912-F495CA21AD82}"/>
    <cellStyle name="Comma 2 2 2 2 4 3" xfId="22322" xr:uid="{CFC67531-DF0A-44FC-84A2-393B36393E04}"/>
    <cellStyle name="Comma 2 2 2 2 5" xfId="12984" xr:uid="{F29C97D7-0780-4957-9332-250CE1758F97}"/>
    <cellStyle name="Comma 2 2 2 2 5 3" xfId="23808" xr:uid="{46CCAAE7-678B-4786-B6FF-57759099FE46}"/>
    <cellStyle name="Comma 2 2 2 2 6" xfId="14467" xr:uid="{77C13553-BB19-457A-B6F0-DB440D8664C2}"/>
    <cellStyle name="Comma 2 2 2 2 6 2" xfId="26673" xr:uid="{C0992A5F-D7EF-44B1-BAA5-8CBF85EBB75D}"/>
    <cellStyle name="Comma 2 2 2 2 7" xfId="16374" xr:uid="{7E74C9B6-1042-4EB4-8AF1-70932BE01449}"/>
    <cellStyle name="Comma 2 2 2 3" xfId="1018" xr:uid="{6570D1D0-6560-4EA1-918E-B92182FAAB92}"/>
    <cellStyle name="Comma 2 2 2 3 2" xfId="4829" xr:uid="{9F66F199-EA65-43FA-8B80-21D86419A38D}"/>
    <cellStyle name="Comma 2 2 2 3 2 2" xfId="8016" xr:uid="{5597633B-D31B-4245-9245-B9AB1CBB46A7}"/>
    <cellStyle name="Comma 2 2 2 3 2 2 2" xfId="30447" xr:uid="{1D90A8C1-C211-4ABE-9CE4-0F65AC8D74DF}"/>
    <cellStyle name="Comma 2 2 2 3 2 2 3" xfId="20157" xr:uid="{6BCD87B2-A7E9-4C1E-BD3B-943A5C999FBF}"/>
    <cellStyle name="Comma 2 2 2 3 2 3" xfId="11139" xr:uid="{54542E79-1C2B-4B94-813F-8EBDE5536E1C}"/>
    <cellStyle name="Comma 2 2 2 3 2 3 3" xfId="23137" xr:uid="{EDC68663-BAB6-4436-A92B-0A6B045C733C}"/>
    <cellStyle name="Comma 2 2 2 3 2 4" xfId="27488" xr:uid="{DA43E645-2F5B-4E34-BA75-ECF9E7E4C7EC}"/>
    <cellStyle name="Comma 2 2 2 3 2 5" xfId="17189" xr:uid="{B861D36A-6727-4E23-B0B0-C271D9553879}"/>
    <cellStyle name="Comma 2 2 2 3 3" xfId="7003" xr:uid="{0B1A9230-C93C-4590-BF64-1872D6CFF7B5}"/>
    <cellStyle name="Comma 2 2 2 3 3 2" xfId="29474" xr:uid="{BD77F0BE-9B3A-4DEE-BE40-66F2B8621CC2}"/>
    <cellStyle name="Comma 2 2 2 3 3 3" xfId="19181" xr:uid="{55BB7E79-E615-4880-A2D7-2D8F66F98E75}"/>
    <cellStyle name="Comma 2 2 2 3 4" xfId="10165" xr:uid="{0A50E9C0-5A98-4170-9B2B-E7369552DF22}"/>
    <cellStyle name="Comma 2 2 2 3 4 2" xfId="32435" xr:uid="{33B6541C-DEC1-4D32-88B5-12E75E7D8C21}"/>
    <cellStyle name="Comma 2 2 2 3 4 3" xfId="22160" xr:uid="{424CAD78-C150-44C2-B2EA-F2BF92E231EB}"/>
    <cellStyle name="Comma 2 2 2 3 5" xfId="13427" xr:uid="{9C51553B-B87B-4F01-A285-22E9387E50A3}"/>
    <cellStyle name="Comma 2 2 2 3 5 3" xfId="24064" xr:uid="{CB01A448-D851-4A0B-8CC7-1B7753430C4B}"/>
    <cellStyle name="Comma 2 2 2 3 6" xfId="26511" xr:uid="{D34D5BA3-C252-4878-9F34-20BD070AD7AA}"/>
    <cellStyle name="Comma 2 2 2 3 7" xfId="16212" xr:uid="{76371181-3716-45E7-8ABB-3EDE6C556A6E}"/>
    <cellStyle name="Comma 2 2 2 3 9" xfId="3833" xr:uid="{F9E1229B-081E-43AB-9AAF-3713D51CC0F5}"/>
    <cellStyle name="Comma 2 2 2 4" xfId="4711" xr:uid="{4E67E083-1525-414C-BC54-F956D13F083A}"/>
    <cellStyle name="Comma 2 2 2 4 2" xfId="7887" xr:uid="{E2BE1A2C-EC6E-421C-8497-97FF8CEA437E}"/>
    <cellStyle name="Comma 2 2 2 4 2 2" xfId="30315" xr:uid="{92EE1C9B-1BF9-49FC-9F23-C67E28435CEC}"/>
    <cellStyle name="Comma 2 2 2 4 2 3" xfId="20026" xr:uid="{18B05907-7DDD-4400-8C3C-D074B5633AED}"/>
    <cellStyle name="Comma 2 2 2 4 3" xfId="11010" xr:uid="{7EBC16B7-3D9E-46EB-802D-A0F4CE2DE42C}"/>
    <cellStyle name="Comma 2 2 2 4 3 3" xfId="23005" xr:uid="{7E6D1412-0A9B-4800-A116-330F539B831B}"/>
    <cellStyle name="Comma 2 2 2 4 4" xfId="13684" xr:uid="{9A642DCA-0F21-4136-87B4-59C94A5AA13D}"/>
    <cellStyle name="Comma 2 2 2 4 4 3" xfId="24322" xr:uid="{2259B26A-4B83-4A79-957A-9C08F7E3E642}"/>
    <cellStyle name="Comma 2 2 2 4 5" xfId="27356" xr:uid="{8BC3BD82-DC53-425D-A8BA-742D27EC8385}"/>
    <cellStyle name="Comma 2 2 2 4 6" xfId="17057" xr:uid="{F3696880-3399-4333-860E-729F305AE5CB}"/>
    <cellStyle name="Comma 2 2 2 5" xfId="4509" xr:uid="{B9805E03-0210-4EF3-BFE6-F8458952B5EE}"/>
    <cellStyle name="Comma 2 2 2 5 2" xfId="7685" xr:uid="{CD89B4C1-A2A5-4224-838A-4FEA3BA08764}"/>
    <cellStyle name="Comma 2 2 2 5 2 2" xfId="30114" xr:uid="{DC25AD6E-8ECA-46E1-B030-85FE0E41C450}"/>
    <cellStyle name="Comma 2 2 2 5 2 3" xfId="19824" xr:uid="{26985B44-17C0-4357-9B65-9B19E70398A0}"/>
    <cellStyle name="Comma 2 2 2 5 3" xfId="10808" xr:uid="{B2A363A6-F7F2-4B44-8527-5572BD0434F5}"/>
    <cellStyle name="Comma 2 2 2 5 3 3" xfId="22803" xr:uid="{979188F6-0FFB-48CB-B06D-EBDFB93E21C0}"/>
    <cellStyle name="Comma 2 2 2 5 4" xfId="13962" xr:uid="{F06CC48A-DD09-4AB0-90DF-2CA084AB3DCA}"/>
    <cellStyle name="Comma 2 2 2 5 4 3" xfId="24601" xr:uid="{F32A6D4D-5EE1-420F-959B-84ACAB039D68}"/>
    <cellStyle name="Comma 2 2 2 5 5" xfId="27154" xr:uid="{0CBDCCC6-BFB5-46B2-B3E8-D15DB0B317D9}"/>
    <cellStyle name="Comma 2 2 2 5 6" xfId="16855" xr:uid="{5470ED2A-60D0-4A67-81C6-8A45651EDB90}"/>
    <cellStyle name="Comma 2 2 2 6" xfId="4311" xr:uid="{AC1B65B1-29D0-42CD-8EB8-5936B4EF9537}"/>
    <cellStyle name="Comma 2 2 2 6 2" xfId="7486" xr:uid="{B0935841-1F16-409D-BD9E-B7BF6BF37019}"/>
    <cellStyle name="Comma 2 2 2 6 2 2" xfId="29922" xr:uid="{1E3955D5-2BCA-40FC-AFC2-3F62E7B69251}"/>
    <cellStyle name="Comma 2 2 2 6 2 3" xfId="19632" xr:uid="{10816D63-701D-483B-B79D-914D1F727CF2}"/>
    <cellStyle name="Comma 2 2 2 6 3" xfId="10616" xr:uid="{3A587D65-1B66-4346-92F3-39320635FE98}"/>
    <cellStyle name="Comma 2 2 2 6 3 3" xfId="22611" xr:uid="{1A0AAC2E-1862-4823-B7F7-00107A2CDB13}"/>
    <cellStyle name="Comma 2 2 2 6 4" xfId="14179" xr:uid="{EB98289C-0BB5-4BE6-824E-B0B5C5D27C4F}"/>
    <cellStyle name="Comma 2 2 2 6 4 3" xfId="24815" xr:uid="{A54B4189-7B2E-481D-9B06-E59B0FFD11D6}"/>
    <cellStyle name="Comma 2 2 2 6 5" xfId="26962" xr:uid="{6B560694-ABE3-459E-9387-9F28ED4872F9}"/>
    <cellStyle name="Comma 2 2 2 6 6" xfId="16663" xr:uid="{39AE38D6-50BD-466F-A980-438863C29A43}"/>
    <cellStyle name="Comma 2 2 2 7" xfId="4130" xr:uid="{B1B06B5B-DC1A-4150-908D-8FD5C38BC912}"/>
    <cellStyle name="Comma 2 2 2 7 2" xfId="7305" xr:uid="{DBAB1CE8-7FC9-43FD-9CA7-F9CF502B8453}"/>
    <cellStyle name="Comma 2 2 2 7 2 2" xfId="29769" xr:uid="{FFEEB79E-9D31-4A57-A02D-EB95C84FCF15}"/>
    <cellStyle name="Comma 2 2 2 7 2 3" xfId="19479" xr:uid="{CEB3D312-4393-4921-93B8-4F2D75490013}"/>
    <cellStyle name="Comma 2 2 2 7 3" xfId="10463" xr:uid="{6CD2B60D-068E-4645-832F-7B923D72AA4D}"/>
    <cellStyle name="Comma 2 2 2 7 3 3" xfId="22458" xr:uid="{2B3EE3FD-790D-4C8B-8E2C-7CD97959F716}"/>
    <cellStyle name="Comma 2 2 2 7 4" xfId="26809" xr:uid="{F9A7824C-0740-4B7C-B9CF-485445AAEBDD}"/>
    <cellStyle name="Comma 2 2 2 7 5" xfId="16510" xr:uid="{385B1E27-08E3-4514-B53D-0C676ACDD9BB}"/>
    <cellStyle name="Comma 2 2 2 8" xfId="3360" xr:uid="{3B806299-9DDC-45A7-B2D8-3E25E914E970}"/>
    <cellStyle name="Comma 2 2 2 8 2" xfId="6717" xr:uid="{B4963D5C-AB80-4B81-AC75-072EA616D442}"/>
    <cellStyle name="Comma 2 2 2 8 2 2" xfId="29217" xr:uid="{EABCBF31-8F0A-482D-A044-EF512B586627}"/>
    <cellStyle name="Comma 2 2 2 8 2 3" xfId="18924" xr:uid="{E3B92700-9965-43F4-8C7A-36F676884E3F}"/>
    <cellStyle name="Comma 2 2 2 8 3" xfId="9908" xr:uid="{D65191AD-FD0B-4458-AEF9-860F23A8627D}"/>
    <cellStyle name="Comma 2 2 2 8 3 2" xfId="32178" xr:uid="{067ED365-7EC2-4EAB-83AE-9A9BA1C4D484}"/>
    <cellStyle name="Comma 2 2 2 8 3 3" xfId="21902" xr:uid="{50E9780A-565C-4AA4-B479-44EC6DFD8187}"/>
    <cellStyle name="Comma 2 2 2 8 4" xfId="26253" xr:uid="{AABB92CB-D716-4490-A4B0-5ECDAC352EF4}"/>
    <cellStyle name="Comma 2 2 2 8 5" xfId="15954" xr:uid="{826DA4C2-F770-40D8-AE74-5F644B841BE4}"/>
    <cellStyle name="Comma 2 2 2 9" xfId="6464" xr:uid="{37A38AF0-6765-4FF0-889C-743805C9287B}"/>
    <cellStyle name="Comma 2 2 2 9 2" xfId="28965" xr:uid="{1BDD167E-6907-4220-9E99-168C524DE36C}"/>
    <cellStyle name="Comma 2 2 2 9 3" xfId="18671" xr:uid="{D2D978AE-8558-42B4-A243-2AA305FEAFDB}"/>
    <cellStyle name="Comma 2 2 20" xfId="14287" xr:uid="{44C68DDF-9651-4F17-8DE8-CA78715F55EE}"/>
    <cellStyle name="Comma 2 2 20 2" xfId="25087" xr:uid="{F251384A-313C-4CE7-8E4E-9F002E5BF801}"/>
    <cellStyle name="Comma 2 2 21" xfId="14787" xr:uid="{ED8E9CDD-D86B-4306-AC71-A6C49A8EA117}"/>
    <cellStyle name="Comma 2 2 23" xfId="1232" xr:uid="{32DE8F6C-1F57-421E-8363-36B1022BFA66}"/>
    <cellStyle name="Comma 2 2 3" xfId="395" xr:uid="{96BBA5EA-D52E-4356-BD17-946871184EA8}"/>
    <cellStyle name="Comma 2 2 3 12" xfId="3079" xr:uid="{6159C72D-0179-4A2C-9286-7C70C09FEF51}"/>
    <cellStyle name="Comma 2 2 3 2" xfId="906" xr:uid="{D871E3E2-37F6-4670-BE82-AA7375C2820D}"/>
    <cellStyle name="Comma 2 2 3 2 2" xfId="5104" xr:uid="{DF2F2DC7-47DE-4BC9-AC41-220234EB8A05}"/>
    <cellStyle name="Comma 2 2 3 2 2 2" xfId="8315" xr:uid="{B472A142-AE0D-452A-AE61-35328FBABF72}"/>
    <cellStyle name="Comma 2 2 3 2 2 2 2" xfId="30725" xr:uid="{B7EAA9AC-19ED-4F6A-9A31-BBB9712509EF}"/>
    <cellStyle name="Comma 2 2 3 2 2 2 3" xfId="20439" xr:uid="{F1EE1DC0-86C8-449A-B18A-A03AAB8AD7A4}"/>
    <cellStyle name="Comma 2 2 3 2 2 3" xfId="11419" xr:uid="{1C4A8557-7674-42DE-B2EA-6B3E94A3D783}"/>
    <cellStyle name="Comma 2 2 3 2 2 3 3" xfId="23419" xr:uid="{3BA09CF3-1570-4B02-9D59-1B00CBFCCA55}"/>
    <cellStyle name="Comma 2 2 3 2 2 4" xfId="13509" xr:uid="{1CC300FC-A624-4747-AC1E-6B817F0E9425}"/>
    <cellStyle name="Comma 2 2 3 2 2 4 3" xfId="24145" xr:uid="{21A9AF52-148F-4870-B932-EAC0C88939B1}"/>
    <cellStyle name="Comma 2 2 3 2 2 5" xfId="27765" xr:uid="{93619C88-7439-4461-A2A8-ABC398FBE261}"/>
    <cellStyle name="Comma 2 2 3 2 2 6" xfId="17471" xr:uid="{3C01330F-DFB0-4EB8-9A61-7EA769278DCD}"/>
    <cellStyle name="Comma 2 2 3 2 3" xfId="7084" xr:uid="{046D4E4D-F443-4080-A80C-3AF4B5E419A4}"/>
    <cellStyle name="Comma 2 2 3 2 3 2" xfId="29554" xr:uid="{40DA21E4-D5D3-409D-B4E0-F992B373B49C}"/>
    <cellStyle name="Comma 2 2 3 2 3 3" xfId="19263" xr:uid="{B13739CC-0FFC-4395-B87B-7D75B4F4C7D7}"/>
    <cellStyle name="Comma 2 2 3 2 4" xfId="10247" xr:uid="{F12DB95F-416A-4198-9DD6-FC5EFDC4250C}"/>
    <cellStyle name="Comma 2 2 3 2 4 2" xfId="32517" xr:uid="{02E7F888-AE75-40DC-8408-A09E4AF01AE7}"/>
    <cellStyle name="Comma 2 2 3 2 4 3" xfId="22242" xr:uid="{0658BA21-030F-43D6-BCC5-709920F95C69}"/>
    <cellStyle name="Comma 2 2 3 2 5" xfId="12907" xr:uid="{B70F2120-64F4-4A82-BDFE-B849BA0153FF}"/>
    <cellStyle name="Comma 2 2 3 2 5 3" xfId="23728" xr:uid="{2541AAC1-2D6C-4657-9B76-FB13ADAC2785}"/>
    <cellStyle name="Comma 2 2 3 2 6" xfId="26593" xr:uid="{1237407D-673D-43C9-9C0F-FA8E5B3A56AE}"/>
    <cellStyle name="Comma 2 2 3 2 7" xfId="16294" xr:uid="{C4FE1ED3-1997-4D8D-A1BC-697D1733C772}"/>
    <cellStyle name="Comma 2 2 3 2 9" xfId="3940" xr:uid="{4D93F072-47A4-4DE7-A7D0-6A919DB38256}"/>
    <cellStyle name="Comma 2 2 3 3" xfId="3759" xr:uid="{F71B67E8-2534-4610-9E99-DF40126A01E0}"/>
    <cellStyle name="Comma 2 2 3 3 2" xfId="4873" xr:uid="{74D818CB-AA0E-454B-BAF7-712078D61BC7}"/>
    <cellStyle name="Comma 2 2 3 3 2 2" xfId="8060" xr:uid="{48E2F824-1737-47F2-800A-AEDB693DF9B2}"/>
    <cellStyle name="Comma 2 2 3 3 2 2 2" xfId="30490" xr:uid="{F2B3884B-642C-4E61-89E5-8BF7F72C085E}"/>
    <cellStyle name="Comma 2 2 3 3 2 2 3" xfId="20200" xr:uid="{CE7BDF36-5015-4E00-AA33-FA56EAA9C664}"/>
    <cellStyle name="Comma 2 2 3 3 2 3" xfId="11182" xr:uid="{868D2571-6E41-42BC-AC79-4D754C663053}"/>
    <cellStyle name="Comma 2 2 3 3 2 3 3" xfId="23180" xr:uid="{5C3435D8-C174-4576-80F8-8C64B28D5902}"/>
    <cellStyle name="Comma 2 2 3 3 2 4" xfId="27529" xr:uid="{C4C9B0AC-5F27-48E8-8175-1D96BFD82F1D}"/>
    <cellStyle name="Comma 2 2 3 3 2 5" xfId="17232" xr:uid="{5C17A7AA-C55D-4D5B-9CE3-0DACDD40A907}"/>
    <cellStyle name="Comma 2 2 3 3 3" xfId="6921" xr:uid="{D57F59FA-3537-4F52-A6AA-A91CC3B39205}"/>
    <cellStyle name="Comma 2 2 3 3 3 2" xfId="29392" xr:uid="{167DB455-5663-46F8-98DC-2F077E832902}"/>
    <cellStyle name="Comma 2 2 3 3 3 3" xfId="19099" xr:uid="{A598FA42-45EE-42F0-93F2-482A02336461}"/>
    <cellStyle name="Comma 2 2 3 3 4" xfId="10084" xr:uid="{66135368-20E9-4186-9C69-419ED7B46D5E}"/>
    <cellStyle name="Comma 2 2 3 3 4 2" xfId="32353" xr:uid="{0107356B-BEF3-4B9E-9F4B-8B5945F0A820}"/>
    <cellStyle name="Comma 2 2 3 3 4 3" xfId="22078" xr:uid="{5192770E-343B-48B6-933E-6D5866CB4497}"/>
    <cellStyle name="Comma 2 2 3 3 5" xfId="13349" xr:uid="{23D1A506-B40B-473A-8BF1-FFC6EF83A331}"/>
    <cellStyle name="Comma 2 2 3 3 5 3" xfId="23985" xr:uid="{843CF982-8366-463B-B589-4B9772188A82}"/>
    <cellStyle name="Comma 2 2 3 3 6" xfId="26429" xr:uid="{AA137092-9103-4D9B-B59B-21E9A587EF85}"/>
    <cellStyle name="Comma 2 2 3 3 7" xfId="16130" xr:uid="{F8AD95D6-E950-4E8E-AAAC-BF685C7E2B70}"/>
    <cellStyle name="Comma 2 2 3 4" xfId="3278" xr:uid="{CA6170ED-156F-407C-95E8-C1A082015596}"/>
    <cellStyle name="Comma 2 2 3 4 2" xfId="6635" xr:uid="{0DA71CF9-C205-4ED5-9848-2A5D0426F8FF}"/>
    <cellStyle name="Comma 2 2 3 4 2 2" xfId="29135" xr:uid="{21FEACEC-04F9-4EFA-BD79-6970D76CBA2E}"/>
    <cellStyle name="Comma 2 2 3 4 2 3" xfId="18842" xr:uid="{2645CD12-2178-4B3A-941D-60022743FB9C}"/>
    <cellStyle name="Comma 2 2 3 4 3" xfId="9826" xr:uid="{5268CF2E-0507-4436-B29C-E0228F72BB1D}"/>
    <cellStyle name="Comma 2 2 3 4 3 2" xfId="32096" xr:uid="{FE7020D9-B93E-4C9A-8140-C55997229B6E}"/>
    <cellStyle name="Comma 2 2 3 4 3 3" xfId="21820" xr:uid="{4A9B8D8B-6CEE-4E3D-86B6-639445481EF3}"/>
    <cellStyle name="Comma 2 2 3 4 4" xfId="26171" xr:uid="{9DDB93CA-3B99-4A94-AB27-6646F083E28E}"/>
    <cellStyle name="Comma 2 2 3 4 5" xfId="15872" xr:uid="{6F0418CD-A57B-4321-AACF-0F17E810FAF8}"/>
    <cellStyle name="Comma 2 2 3 5" xfId="6382" xr:uid="{FEB598B3-EB09-40DC-8C17-F13D7ABB6A08}"/>
    <cellStyle name="Comma 2 2 3 5 2" xfId="28883" xr:uid="{45B1FC22-20F6-4D9C-A2B1-4B38C4555271}"/>
    <cellStyle name="Comma 2 2 3 5 3" xfId="18589" xr:uid="{043ADDCB-10B5-435D-9A55-AE879A9160E9}"/>
    <cellStyle name="Comma 2 2 3 6" xfId="9573" xr:uid="{031D552A-9344-477E-BFA6-F9FEDFE780E3}"/>
    <cellStyle name="Comma 2 2 3 6 2" xfId="31843" xr:uid="{F871EFA3-1B5C-44FC-AFFE-9B0ECA724C3F}"/>
    <cellStyle name="Comma 2 2 3 6 3" xfId="21567" xr:uid="{8C20F08B-4CBD-4CD0-A644-4FEF8A2796C6}"/>
    <cellStyle name="Comma 2 2 3 7" xfId="12695" xr:uid="{11EE5118-6A69-4F9D-A63B-F0425243B33F}"/>
    <cellStyle name="Comma 2 2 3 7 3" xfId="23563" xr:uid="{C571B83E-B207-4191-A207-ED9A1E55426E}"/>
    <cellStyle name="Comma 2 2 3 8" xfId="25919" xr:uid="{CA480AAF-572F-4252-9D5C-56D3D32EA1C0}"/>
    <cellStyle name="Comma 2 2 3 9" xfId="15619" xr:uid="{0749F371-965A-4193-B516-28A67BC99584}"/>
    <cellStyle name="Comma 2 2 4" xfId="757" xr:uid="{0E7E68AD-4A13-46ED-827E-4C8CBBCF067C}"/>
    <cellStyle name="Comma 2 2 4 2" xfId="4962" xr:uid="{7F6FCF2B-2499-43DA-A120-C0EC05210B81}"/>
    <cellStyle name="Comma 2 2 4 2 2" xfId="8160" xr:uid="{BED42574-1F26-4FCA-A195-6EFE49070EE1}"/>
    <cellStyle name="Comma 2 2 4 2 2 2" xfId="30578" xr:uid="{8BA2985E-1D9A-480E-8EDF-2A1759028915}"/>
    <cellStyle name="Comma 2 2 4 2 2 3" xfId="20289" xr:uid="{4B1056F1-2133-43BA-B4EF-5669C47C3B5D}"/>
    <cellStyle name="Comma 2 2 4 2 3" xfId="11271" xr:uid="{3481AE6F-777A-4112-9CA8-565BEBB6BEA3}"/>
    <cellStyle name="Comma 2 2 4 2 3 3" xfId="23269" xr:uid="{FAB78AC3-1F9F-4409-825F-826372601647}"/>
    <cellStyle name="Comma 2 2 4 2 4" xfId="27616" xr:uid="{0EE74E85-C646-4F3F-BD1C-7CD34CAD8817}"/>
    <cellStyle name="Comma 2 2 4 2 5" xfId="17321" xr:uid="{68D201B7-71BF-4F94-B3BA-B6F7AD26DE71}"/>
    <cellStyle name="Comma 2 2 4 3" xfId="6800" xr:uid="{D360CEAA-5250-4A40-A274-0BB53A0DC84E}"/>
    <cellStyle name="Comma 2 2 4 3 2" xfId="29292" xr:uid="{4828D6B8-07BC-46D1-BACC-9381A10ECA3B}"/>
    <cellStyle name="Comma 2 2 4 3 3" xfId="18999" xr:uid="{768FDB36-ECC8-4DF8-86B4-B405733ED915}"/>
    <cellStyle name="Comma 2 2 4 4" xfId="9984" xr:uid="{9CC0F9EC-A831-4916-BBF5-D5D266FB8B29}"/>
    <cellStyle name="Comma 2 2 4 4 2" xfId="32253" xr:uid="{FA1A2777-226E-472E-ABB0-73F44E8BE1D3}"/>
    <cellStyle name="Comma 2 2 4 4 3" xfId="21978" xr:uid="{F7E9E8A3-9521-4DEA-B97F-1A251601C218}"/>
    <cellStyle name="Comma 2 2 4 5" xfId="13061" xr:uid="{554B9C5C-6958-4F49-94A4-4A6302418366}"/>
    <cellStyle name="Comma 2 2 4 5 3" xfId="23885" xr:uid="{F50891D4-2F8B-4A8B-AAE5-0F54EE30B28A}"/>
    <cellStyle name="Comma 2 2 4 6" xfId="26329" xr:uid="{F7852165-A3C2-4798-BA11-F6805AFDEF63}"/>
    <cellStyle name="Comma 2 2 4 7" xfId="16030" xr:uid="{4D64AED0-0BC9-4F07-A5FA-AAEE368D370C}"/>
    <cellStyle name="Comma 2 2 4 9" xfId="3427" xr:uid="{099854BB-4A41-4AC5-9B06-F4C3B3A3FF7C}"/>
    <cellStyle name="Comma 2 2 5" xfId="4754" xr:uid="{6E79CBA8-FF2E-49D6-8FEA-A8FEBB573CB1}"/>
    <cellStyle name="Comma 2 2 5 2" xfId="7939" xr:uid="{403548EA-93B8-4F24-90B8-BD121F1830FE}"/>
    <cellStyle name="Comma 2 2 5 2 2" xfId="30369" xr:uid="{F99D70F9-7A2C-4D60-AA56-83CCAA5DE316}"/>
    <cellStyle name="Comma 2 2 5 2 3" xfId="20079" xr:uid="{B0E3A3C7-4316-4C1D-88FA-4698122264A2}"/>
    <cellStyle name="Comma 2 2 5 3" xfId="11061" xr:uid="{63F63C5C-C9B6-4960-A852-9DDE5E130CFC}"/>
    <cellStyle name="Comma 2 2 5 3 3" xfId="23059" xr:uid="{CD094961-C15D-44A7-8CFD-84079E45A396}"/>
    <cellStyle name="Comma 2 2 5 4" xfId="13800" xr:uid="{EB507F49-CD69-4CB2-8A8B-149807D5E6AA}"/>
    <cellStyle name="Comma 2 2 5 4 3" xfId="24439" xr:uid="{24AAD515-1B8B-4A45-9AED-430DBC2BBCE6}"/>
    <cellStyle name="Comma 2 2 5 5" xfId="27410" xr:uid="{C64BFFEC-EEA1-409A-AB83-3F8AB359E0FE}"/>
    <cellStyle name="Comma 2 2 5 6" xfId="17111" xr:uid="{8A19F373-0A7A-4EA0-91F4-7B0D004F01D5}"/>
    <cellStyle name="Comma 2 2 6" xfId="4633" xr:uid="{C2718916-7004-42B6-9E82-982782DFDEEA}"/>
    <cellStyle name="Comma 2 2 6 2" xfId="7809" xr:uid="{7AB29B2E-DB1F-41E4-995E-2D28F9E9ABBD}"/>
    <cellStyle name="Comma 2 2 6 2 2" xfId="30237" xr:uid="{E1887102-9F25-40BE-9F65-AE09A505E78A}"/>
    <cellStyle name="Comma 2 2 6 2 3" xfId="19948" xr:uid="{B6E01638-9EE0-406A-A555-89B425766579}"/>
    <cellStyle name="Comma 2 2 6 3" xfId="10932" xr:uid="{B33FFD84-3B1E-44CE-B392-CAE358FF4DC8}"/>
    <cellStyle name="Comma 2 2 6 3 3" xfId="22927" xr:uid="{885B9C5F-38F8-4AAB-B0AB-1DB1C8048F1C}"/>
    <cellStyle name="Comma 2 2 6 4" xfId="13940" xr:uid="{35B5581C-0D4B-465F-BDFE-4666D675659C}"/>
    <cellStyle name="Comma 2 2 6 4 3" xfId="24577" xr:uid="{ED238ECE-1ED9-4CF4-BD42-EF11150797CA}"/>
    <cellStyle name="Comma 2 2 6 5" xfId="27278" xr:uid="{90328704-BC17-4C8E-89D9-5BF4A0269642}"/>
    <cellStyle name="Comma 2 2 6 6" xfId="16979" xr:uid="{48831ED2-2FCB-4B07-902B-1B6965422BE8}"/>
    <cellStyle name="Comma 2 2 7" xfId="4565" xr:uid="{5998C0C3-64A6-474D-BD80-6431B80B04AA}"/>
    <cellStyle name="Comma 2 2 7 2" xfId="7741" xr:uid="{F264FB84-22F9-496D-B2A2-6CDE9A47876E}"/>
    <cellStyle name="Comma 2 2 7 2 2" xfId="30170" xr:uid="{B83D1EBC-017F-4CC5-BB89-1CEB4B061D8D}"/>
    <cellStyle name="Comma 2 2 7 2 3" xfId="19880" xr:uid="{AD809E52-6FFB-48BA-9AB1-B15F5D168173}"/>
    <cellStyle name="Comma 2 2 7 3" xfId="10864" xr:uid="{4D6FCB4C-1847-4EB4-82DC-1B999F492375}"/>
    <cellStyle name="Comma 2 2 7 3 3" xfId="22859" xr:uid="{A6B1FE28-3BBB-4203-88AB-88A8F028D6FE}"/>
    <cellStyle name="Comma 2 2 7 4" xfId="13656" xr:uid="{3F731DA3-E58A-41FE-9E5F-4BCDFCFBABD6}"/>
    <cellStyle name="Comma 2 2 7 4 3" xfId="24294" xr:uid="{77EE389D-2B7D-4250-B788-D9C20BE284D7}"/>
    <cellStyle name="Comma 2 2 7 5" xfId="27210" xr:uid="{9BFC19EB-4EBC-471F-946D-DE08C455E599}"/>
    <cellStyle name="Comma 2 2 7 6" xfId="16911" xr:uid="{7711B403-368E-401B-9D0B-98BD87DBDD49}"/>
    <cellStyle name="Comma 2 2 8" xfId="4430" xr:uid="{26B44831-F771-4EFA-9363-06E24CA83288}"/>
    <cellStyle name="Comma 2 2 8 2" xfId="7606" xr:uid="{5A69D74C-4363-4ABA-A66E-4DC29B54043B}"/>
    <cellStyle name="Comma 2 2 8 2 2" xfId="30035" xr:uid="{5F3A3D79-53F2-4B26-8B40-F46367667007}"/>
    <cellStyle name="Comma 2 2 8 2 3" xfId="19745" xr:uid="{0A2107C9-AEB2-4586-AD61-A89438FCC3E7}"/>
    <cellStyle name="Comma 2 2 8 3" xfId="10729" xr:uid="{6404C1EB-FBE6-4B63-AC77-F9B8EC9F0716}"/>
    <cellStyle name="Comma 2 2 8 3 3" xfId="22724" xr:uid="{C8B0F292-A5E4-4AC3-8A9F-1DFF74FFC5FF}"/>
    <cellStyle name="Comma 2 2 8 4" xfId="13725" xr:uid="{B44940A5-D287-454A-8BAF-53C3970F0727}"/>
    <cellStyle name="Comma 2 2 8 4 3" xfId="24365" xr:uid="{99AB9A50-5DB9-400D-B92F-039B062E2959}"/>
    <cellStyle name="Comma 2 2 8 5" xfId="27075" xr:uid="{4F30062B-3B9A-4CF9-A1D9-AD287BBA9BF5}"/>
    <cellStyle name="Comma 2 2 8 6" xfId="16776" xr:uid="{A036F707-A00B-4AB5-80DA-E6D996EE1B22}"/>
    <cellStyle name="Comma 2 2 9" xfId="4221" xr:uid="{229AC3C6-E798-464B-85BB-348C23B69DE5}"/>
    <cellStyle name="Comma 2 2 9 2" xfId="7396" xr:uid="{4F4F17D0-42FE-4727-90A0-4F77908DE8DF}"/>
    <cellStyle name="Comma 2 2 9 2 2" xfId="29845" xr:uid="{AFFEE1A5-4A37-4538-A9AC-40973DBE8A98}"/>
    <cellStyle name="Comma 2 2 9 2 3" xfId="19555" xr:uid="{BD1F9DAD-F9DF-4A44-A1FB-461E859B6585}"/>
    <cellStyle name="Comma 2 2 9 3" xfId="10539" xr:uid="{5D19AA9B-A386-4162-B742-CFF0A2711836}"/>
    <cellStyle name="Comma 2 2 9 3 3" xfId="22534" xr:uid="{6986EB33-2A70-48A8-9BB7-A454492BDC48}"/>
    <cellStyle name="Comma 2 2 9 4" xfId="14118" xr:uid="{5A0C833D-4863-4FED-8221-894359B636E1}"/>
    <cellStyle name="Comma 2 2 9 4 3" xfId="24754" xr:uid="{A84BC702-3E5D-42D0-8013-372730BEEC0D}"/>
    <cellStyle name="Comma 2 2 9 5" xfId="26885" xr:uid="{7628C7C9-C65B-4250-BBC6-1297DC5EA986}"/>
    <cellStyle name="Comma 2 2 9 6" xfId="16586" xr:uid="{23EB31A6-8D04-4F61-A03C-F0598961E5E9}"/>
    <cellStyle name="Comma 2 20" xfId="2549" xr:uid="{7BF1CDBF-DE4F-42D3-BE44-087968DE9484}"/>
    <cellStyle name="Comma 2 20 2" xfId="5863" xr:uid="{46735399-60BE-45BF-BF8F-31EE93D04054}"/>
    <cellStyle name="Comma 2 20 2 2" xfId="28371" xr:uid="{456FEA8F-99C9-44B6-93F0-D5D990F49148}"/>
    <cellStyle name="Comma 2 20 2 3" xfId="18077" xr:uid="{12CB0716-9CE5-40D9-B6CE-4B3713D3155F}"/>
    <cellStyle name="Comma 2 20 3" xfId="9061" xr:uid="{713FE9E7-E13B-408C-A639-EA1C8BB9FFF2}"/>
    <cellStyle name="Comma 2 20 3 2" xfId="31331" xr:uid="{A7E94CE2-111A-41E4-B4ED-7E235FAE3A85}"/>
    <cellStyle name="Comma 2 20 3 3" xfId="21055" xr:uid="{7345E3FA-9228-4865-BE28-0850BC0EA03F}"/>
    <cellStyle name="Comma 2 20 4" xfId="25407" xr:uid="{437BA031-190F-4585-AA1A-0987494D52C9}"/>
    <cellStyle name="Comma 2 20 5" xfId="15107" xr:uid="{0991C438-2F4D-4A33-A7C5-F1C62852927D}"/>
    <cellStyle name="Comma 2 21" xfId="2522" xr:uid="{BC439E45-000B-44D2-AFF4-5DC757AAB389}"/>
    <cellStyle name="Comma 2 21 2" xfId="5836" xr:uid="{A0205CE0-D18B-4794-B339-17CF3405211A}"/>
    <cellStyle name="Comma 2 21 2 2" xfId="28344" xr:uid="{5229F472-A703-44DB-99DB-4A1BA3CD0313}"/>
    <cellStyle name="Comma 2 21 2 3" xfId="18050" xr:uid="{A77FBF99-6B94-4C6A-8E2F-098A4BBDC338}"/>
    <cellStyle name="Comma 2 21 3" xfId="9034" xr:uid="{76DD5013-8BE6-4879-AB84-FBE5198AA75D}"/>
    <cellStyle name="Comma 2 21 3 2" xfId="31304" xr:uid="{98D0F5C6-5681-4A48-BB99-66B7C999294C}"/>
    <cellStyle name="Comma 2 21 3 3" xfId="21028" xr:uid="{47C409C4-7D40-43A4-AE2C-D2D961DB70EE}"/>
    <cellStyle name="Comma 2 21 4" xfId="25380" xr:uid="{1254E493-FE2C-4A11-82A8-EE1486C61919}"/>
    <cellStyle name="Comma 2 21 5" xfId="15080" xr:uid="{F9030293-67AD-448E-8D32-5FD552A7DD86}"/>
    <cellStyle name="Comma 2 22" xfId="2449" xr:uid="{FB1E3F29-6768-4BDF-B8D4-15B8B8A07525}"/>
    <cellStyle name="Comma 2 22 2" xfId="5793" xr:uid="{25B3E83E-1BD8-4C45-A7C6-A1532F2AD4AF}"/>
    <cellStyle name="Comma 2 22 2 2" xfId="28309" xr:uid="{2B89374A-0AC9-41EF-89BE-79C59D4F0034}"/>
    <cellStyle name="Comma 2 22 2 3" xfId="18015" xr:uid="{F137A19C-9295-45D4-9340-1951A0B0B562}"/>
    <cellStyle name="Comma 2 22 3" xfId="8999" xr:uid="{12A3345D-DE60-42C8-8630-A7A68B8B4E06}"/>
    <cellStyle name="Comma 2 22 3 2" xfId="31269" xr:uid="{C0E5277C-CC3D-4B94-9938-101943054A45}"/>
    <cellStyle name="Comma 2 22 3 3" xfId="20993" xr:uid="{1E982772-1FFC-4541-AB7B-63D1A48C1FFC}"/>
    <cellStyle name="Comma 2 22 4" xfId="25345" xr:uid="{68A44C7A-3BBB-4471-BADF-1B8EFCDEC2FB}"/>
    <cellStyle name="Comma 2 22 5" xfId="15045" xr:uid="{CCB9037B-794A-45CF-8D8A-7CFB99735DFA}"/>
    <cellStyle name="Comma 2 23" xfId="2379" xr:uid="{6871015C-A0E5-44C5-9E2A-2018DEE3B153}"/>
    <cellStyle name="Comma 2 23 2" xfId="5726" xr:uid="{1F25436C-10EB-47D5-A1E9-B21F1890D215}"/>
    <cellStyle name="Comma 2 23 2 2" xfId="28242" xr:uid="{A8931296-C69C-4C1B-9B56-114A26406149}"/>
    <cellStyle name="Comma 2 23 2 3" xfId="17948" xr:uid="{08653863-5D8E-4950-8A35-564C667BAD1D}"/>
    <cellStyle name="Comma 2 23 3" xfId="8932" xr:uid="{A3E4CE13-AEB8-4148-AABD-E82027EF5871}"/>
    <cellStyle name="Comma 2 23 3 2" xfId="31202" xr:uid="{18FF11C9-6A48-4CE5-A6DD-DA699CEC2CEF}"/>
    <cellStyle name="Comma 2 23 3 3" xfId="20926" xr:uid="{4BDA6A9A-66A5-489B-80F5-267AF0C29DB3}"/>
    <cellStyle name="Comma 2 23 4" xfId="25278" xr:uid="{2D477337-A4C0-4941-8E49-39265554739D}"/>
    <cellStyle name="Comma 2 23 5" xfId="14978" xr:uid="{2E0D514C-19FD-4BB7-BA91-E1E93105ED4D}"/>
    <cellStyle name="Comma 2 24" xfId="2359" xr:uid="{47AC1E3E-9B6A-4F67-BEEB-864B8BBFA723}"/>
    <cellStyle name="Comma 2 24 2" xfId="5706" xr:uid="{260236F0-59DE-4B58-B70F-DD49DE1431D9}"/>
    <cellStyle name="Comma 2 24 2 2" xfId="28222" xr:uid="{D7681676-B1B1-4C79-8CEB-954712F279BB}"/>
    <cellStyle name="Comma 2 24 2 3" xfId="17928" xr:uid="{525B4DBD-A4D6-4C9D-8460-1F7B3B44F21C}"/>
    <cellStyle name="Comma 2 24 3" xfId="8912" xr:uid="{BB34DD2F-1B82-465F-B8C3-7196051B52D0}"/>
    <cellStyle name="Comma 2 24 3 2" xfId="31182" xr:uid="{137317EC-EA88-407B-83A6-A9FBFD678829}"/>
    <cellStyle name="Comma 2 24 3 3" xfId="20906" xr:uid="{BBD6A48A-8CD6-46C5-AE42-045A8911B3BE}"/>
    <cellStyle name="Comma 2 24 4" xfId="25258" xr:uid="{0FB8EBFD-F1D0-4D22-9391-8FA3651D413E}"/>
    <cellStyle name="Comma 2 24 5" xfId="14958" xr:uid="{E6E86F27-148E-48D3-87A0-689FC07EF517}"/>
    <cellStyle name="Comma 2 25" xfId="2346" xr:uid="{B2746094-58C1-4ACE-BC8E-1BA701B476B3}"/>
    <cellStyle name="Comma 2 25 2" xfId="5693" xr:uid="{0E5C01E0-C1C6-44FD-A4FF-E743B340E70F}"/>
    <cellStyle name="Comma 2 25 2 2" xfId="28209" xr:uid="{7E814B6F-19E3-44FF-A6D3-C8FF2E07B331}"/>
    <cellStyle name="Comma 2 25 2 3" xfId="17915" xr:uid="{46E54404-86F0-4EBA-9E6F-0301AEF91059}"/>
    <cellStyle name="Comma 2 25 3" xfId="8899" xr:uid="{2F6EF1FD-FB3D-42A8-896C-8C10EA0894D5}"/>
    <cellStyle name="Comma 2 25 3 2" xfId="31169" xr:uid="{9588CB8E-E143-4254-A71D-C25FFB1BBE73}"/>
    <cellStyle name="Comma 2 25 3 3" xfId="20893" xr:uid="{F498E49C-89EB-4E27-BAF9-1DEA389E80FB}"/>
    <cellStyle name="Comma 2 25 4" xfId="25245" xr:uid="{889D9918-0FC6-4C69-9B08-EE603E0CD93A}"/>
    <cellStyle name="Comma 2 25 5" xfId="14945" xr:uid="{A7391FBD-62C6-48E6-820D-EB435BCC8008}"/>
    <cellStyle name="Comma 2 26" xfId="2327" xr:uid="{F034E59F-5186-491A-8489-DB625C88EAF2}"/>
    <cellStyle name="Comma 2 26 2" xfId="5674" xr:uid="{81CA978D-F105-413A-96DC-FB678F6502BA}"/>
    <cellStyle name="Comma 2 26 2 2" xfId="28190" xr:uid="{740A98B2-7147-4100-A53A-BD7A5A20B4BF}"/>
    <cellStyle name="Comma 2 26 2 3" xfId="17896" xr:uid="{EB6C0DD7-342D-4DDC-8DE9-144987FF26BD}"/>
    <cellStyle name="Comma 2 26 3" xfId="8880" xr:uid="{15CCE485-F52C-44A5-A888-2608B152E66B}"/>
    <cellStyle name="Comma 2 26 3 2" xfId="31150" xr:uid="{D8018544-B55C-4006-8EE6-172565C671E3}"/>
    <cellStyle name="Comma 2 26 3 3" xfId="20874" xr:uid="{C280DA32-5566-4DAD-871E-459F1376C429}"/>
    <cellStyle name="Comma 2 26 4" xfId="25226" xr:uid="{C63A9996-C52E-4831-A06F-EB415F9686FC}"/>
    <cellStyle name="Comma 2 26 5" xfId="14926" xr:uid="{632DEDFD-A884-4098-997E-A63B02988D3F}"/>
    <cellStyle name="Comma 2 27" xfId="2307" xr:uid="{9A844A85-CA36-415E-B059-0D0962BEC289}"/>
    <cellStyle name="Comma 2 27 2" xfId="5654" xr:uid="{2BAE5625-D478-4A42-9DC2-39AD254A04C3}"/>
    <cellStyle name="Comma 2 27 2 2" xfId="28170" xr:uid="{8225ADBF-3D8A-424D-85C4-1C90C080E6D4}"/>
    <cellStyle name="Comma 2 27 2 3" xfId="17876" xr:uid="{856038D7-615B-4DB1-844E-4C22078825B3}"/>
    <cellStyle name="Comma 2 27 3" xfId="8860" xr:uid="{32322104-BC1F-4C73-A936-25E4988A85BF}"/>
    <cellStyle name="Comma 2 27 3 2" xfId="31130" xr:uid="{3E045CE4-0B00-445C-B88F-2EA4856B738A}"/>
    <cellStyle name="Comma 2 27 3 3" xfId="20854" xr:uid="{B4D29294-8DFE-466C-9B6A-84CD973414FE}"/>
    <cellStyle name="Comma 2 27 4" xfId="25206" xr:uid="{06DBA9E0-99D3-4E10-894E-E4BC05AFE9D9}"/>
    <cellStyle name="Comma 2 27 5" xfId="14906" xr:uid="{99D5E313-5E89-4915-BA75-2E84CEAE0E71}"/>
    <cellStyle name="Comma 2 28" xfId="2294" xr:uid="{E660711D-4535-4771-829A-014F1C5D9F0C}"/>
    <cellStyle name="Comma 2 28 2" xfId="5641" xr:uid="{F58EC22F-3C41-4601-8F13-35B2620DC645}"/>
    <cellStyle name="Comma 2 28 2 2" xfId="28157" xr:uid="{BD9485FA-CAC9-4C0A-928D-20CF1B7857B9}"/>
    <cellStyle name="Comma 2 28 2 3" xfId="17863" xr:uid="{75E3DAB7-521E-4D0E-A3F8-F0FFD35185B8}"/>
    <cellStyle name="Comma 2 28 3" xfId="8847" xr:uid="{BC96DA6A-DFEB-4718-9148-1A4F2757DE3E}"/>
    <cellStyle name="Comma 2 28 3 2" xfId="31117" xr:uid="{20348CA1-D0D6-43E4-B01E-BC63D678BDFC}"/>
    <cellStyle name="Comma 2 28 3 3" xfId="20841" xr:uid="{6A61D53C-CEE6-4502-A39D-D425F815BF1F}"/>
    <cellStyle name="Comma 2 28 4" xfId="25193" xr:uid="{03D9F4B4-AD57-4AE6-9464-B13739673377}"/>
    <cellStyle name="Comma 2 28 5" xfId="14893" xr:uid="{34135F18-7827-4463-B3FC-509E676D132E}"/>
    <cellStyle name="Comma 2 29" xfId="2273" xr:uid="{8B49272E-A850-4866-9D26-4E4248596043}"/>
    <cellStyle name="Comma 2 29 2" xfId="5620" xr:uid="{FBDC9410-1C17-41D2-949D-C97D5E607631}"/>
    <cellStyle name="Comma 2 29 2 2" xfId="28136" xr:uid="{60BF2FD6-22F1-4F0F-89E7-327E76513248}"/>
    <cellStyle name="Comma 2 29 2 3" xfId="17842" xr:uid="{86AB9280-1AF7-41FA-A59D-125B1461DAE9}"/>
    <cellStyle name="Comma 2 29 3" xfId="8826" xr:uid="{87EBB75F-A4F2-400E-8EAB-C9C902448DA5}"/>
    <cellStyle name="Comma 2 29 3 2" xfId="31096" xr:uid="{DA53CF04-7EF1-4999-ABE8-B45B3F910250}"/>
    <cellStyle name="Comma 2 29 3 3" xfId="20820" xr:uid="{BDA7910B-FC10-44A3-BC79-1701504F9046}"/>
    <cellStyle name="Comma 2 29 4" xfId="25172" xr:uid="{9766ECEA-8F92-474A-9EEE-CAA6B7C227A4}"/>
    <cellStyle name="Comma 2 29 5" xfId="14872" xr:uid="{E19E97B1-DA22-47DF-8DB8-BF81FE44C869}"/>
    <cellStyle name="Comma 2 3" xfId="209" xr:uid="{AF7E044C-D5AC-4680-996E-FD82C68C2EFF}"/>
    <cellStyle name="Comma 2 3 10" xfId="9640" xr:uid="{6AC38768-9299-4E7B-BEE0-504FD2323AA7}"/>
    <cellStyle name="Comma 2 3 10 2" xfId="31910" xr:uid="{B7B4BB71-8673-42F4-B5EA-DE33B88998CF}"/>
    <cellStyle name="Comma 2 3 10 3" xfId="21634" xr:uid="{0FCE058F-D0DD-43C5-B52A-CDD2067508D7}"/>
    <cellStyle name="Comma 2 3 11" xfId="12760" xr:uid="{F487881F-CDFD-4559-9174-EDA384F7EFDE}"/>
    <cellStyle name="Comma 2 3 11 3" xfId="23630" xr:uid="{6B6ECDCE-D440-4116-8A26-19F222A580CD}"/>
    <cellStyle name="Comma 2 3 12" xfId="14366" xr:uid="{49D722C2-D4C0-4D11-830B-9ED4A6FD4704}"/>
    <cellStyle name="Comma 2 3 12 2" xfId="25986" xr:uid="{E1C3D3A6-40FB-477E-A9C4-085F69718C62}"/>
    <cellStyle name="Comma 2 3 13" xfId="15686" xr:uid="{35C6D070-F726-423C-A386-B7487AC59F3B}"/>
    <cellStyle name="Comma 2 3 15" xfId="1311" xr:uid="{69C5CC57-83D7-4133-8679-CF2863741317}"/>
    <cellStyle name="Comma 2 3 2" xfId="503" xr:uid="{89694676-F91A-4637-8067-319627B9008C}"/>
    <cellStyle name="Comma 2 3 2 10" xfId="1360" xr:uid="{1DA7FA25-AED9-4361-8F62-68F74A34443F}"/>
    <cellStyle name="Comma 2 3 2 2" xfId="1033" xr:uid="{41AD783F-9166-467E-83FF-0316FF20CDE6}"/>
    <cellStyle name="Comma 2 3 2 2 2" xfId="8233" xr:uid="{A541701E-0655-455E-937D-BE36E95824A1}"/>
    <cellStyle name="Comma 2 3 2 2 2 2" xfId="30645" xr:uid="{E51F28EF-59CE-4855-9517-91BC5A3A5667}"/>
    <cellStyle name="Comma 2 3 2 2 2 3" xfId="20356" xr:uid="{E2B153C4-C85A-46F3-92BA-9FB47A61141E}"/>
    <cellStyle name="Comma 2 3 2 2 3" xfId="11338" xr:uid="{BBA9FB4F-4B1D-4EDE-95EF-D689404E8059}"/>
    <cellStyle name="Comma 2 3 2 2 3 3" xfId="23336" xr:uid="{8BAF9EC1-E887-4FE8-BD3E-2D68EA6DFF98}"/>
    <cellStyle name="Comma 2 3 2 2 4" xfId="13576" xr:uid="{C5A49279-FCF0-494E-BFA3-3580E4C6C609}"/>
    <cellStyle name="Comma 2 3 2 2 4 3" xfId="24212" xr:uid="{076FAA6C-C20E-432A-898D-3BBB1DC50AC2}"/>
    <cellStyle name="Comma 2 3 2 2 5" xfId="27682" xr:uid="{3AC239D5-F0A2-4F05-85C7-AC051E1C63F6}"/>
    <cellStyle name="Comma 2 3 2 2 6" xfId="17388" xr:uid="{8E0443BA-6A9E-4D33-8577-3A339D96D734}"/>
    <cellStyle name="Comma 2 3 2 2 8" xfId="5035" xr:uid="{9A0578B2-8EB3-4D90-B1D2-AC6F7CA10AC8}"/>
    <cellStyle name="Comma 2 3 2 3" xfId="7150" xr:uid="{4E4CB7FF-9B8F-43D3-908E-2363FB2BA526}"/>
    <cellStyle name="Comma 2 3 2 3 2" xfId="29621" xr:uid="{29E6C0CC-E583-41AE-8558-EEB0C8127B24}"/>
    <cellStyle name="Comma 2 3 2 3 3" xfId="19330" xr:uid="{27C91078-0D6D-48F2-9D58-1ED91C637BEB}"/>
    <cellStyle name="Comma 2 3 2 4" xfId="10314" xr:uid="{A6CC5675-DFC7-4277-B48A-6B42417B9666}"/>
    <cellStyle name="Comma 2 3 2 4 2" xfId="32583" xr:uid="{EC3772FB-DD8B-45E6-923D-54F49D01031F}"/>
    <cellStyle name="Comma 2 3 2 4 3" xfId="22309" xr:uid="{CB12E152-A9B9-448F-84C2-3EC8DCA29DD7}"/>
    <cellStyle name="Comma 2 3 2 5" xfId="12972" xr:uid="{995E26BA-06AF-4865-A568-9EA70FEF9577}"/>
    <cellStyle name="Comma 2 3 2 5 3" xfId="23795" xr:uid="{24C31F69-B35B-4A0D-8153-62EAD78CB250}"/>
    <cellStyle name="Comma 2 3 2 6" xfId="14415" xr:uid="{4F3FECD6-BEC2-47B5-B7DA-23C512F1D341}"/>
    <cellStyle name="Comma 2 3 2 6 2" xfId="26660" xr:uid="{BEBD83C2-87A0-42F8-AB8E-D00F62EA96A3}"/>
    <cellStyle name="Comma 2 3 2 7" xfId="16361" xr:uid="{8BD07BC4-C32F-430D-88FF-A31736B90DF9}"/>
    <cellStyle name="Comma 2 3 2 8" xfId="33115" xr:uid="{E6119F3F-9C60-4EC5-9C7B-89A21B727247}"/>
    <cellStyle name="Comma 2 3 3" xfId="519" xr:uid="{A778A62F-770F-4AAF-BEB0-2F9CA1C9B521}"/>
    <cellStyle name="Comma 2 3 3 2" xfId="1053" xr:uid="{E12BBEB7-DE79-431B-8D62-FBCB51DF6B16}"/>
    <cellStyle name="Comma 2 3 3 2 2" xfId="8002" xr:uid="{5F1CA287-66C1-4E3C-92D1-1B51EE1F0648}"/>
    <cellStyle name="Comma 2 3 3 2 2 2" xfId="30432" xr:uid="{03DF64EC-6B6B-436B-A959-EA8B0DF7F9C8}"/>
    <cellStyle name="Comma 2 3 3 2 2 3" xfId="20142" xr:uid="{04639BF6-03F9-4B77-9643-B980364B3897}"/>
    <cellStyle name="Comma 2 3 3 2 3" xfId="11124" xr:uid="{7D791DC0-0276-41EC-864F-082198F8C14F}"/>
    <cellStyle name="Comma 2 3 3 2 3 3" xfId="23122" xr:uid="{5D559263-7962-4CE6-93CD-A3F6C8693AC3}"/>
    <cellStyle name="Comma 2 3 3 2 4" xfId="27473" xr:uid="{0AE2CDF5-48ED-4998-9B00-24CA07737707}"/>
    <cellStyle name="Comma 2 3 3 2 5" xfId="17174" xr:uid="{F7BB062B-F51F-4173-A446-02AB65366233}"/>
    <cellStyle name="Comma 2 3 3 2 7" xfId="4816" xr:uid="{31F92793-2A61-4519-BB1C-93954A15C0F9}"/>
    <cellStyle name="Comma 2 3 3 3" xfId="6988" xr:uid="{64CA8CE4-F397-4A69-BE76-1644BD36358E}"/>
    <cellStyle name="Comma 2 3 3 3 2" xfId="29459" xr:uid="{0502E5ED-7D91-4B23-94E1-876138574437}"/>
    <cellStyle name="Comma 2 3 3 3 3" xfId="19166" xr:uid="{1A6FADD6-926F-4A94-8B09-49FCDD887B88}"/>
    <cellStyle name="Comma 2 3 3 4" xfId="10151" xr:uid="{EA139D27-9B55-40D7-8EA2-6168806925D9}"/>
    <cellStyle name="Comma 2 3 3 4 2" xfId="32420" xr:uid="{10CDD0EB-C140-4F42-847F-A8F065EBD9B8}"/>
    <cellStyle name="Comma 2 3 3 4 3" xfId="22145" xr:uid="{206606E5-058D-4A6D-9EFE-E9E00B393C7D}"/>
    <cellStyle name="Comma 2 3 3 5" xfId="13416" xr:uid="{54A8A396-9745-46C0-A070-857FB6A33924}"/>
    <cellStyle name="Comma 2 3 3 5 3" xfId="24052" xr:uid="{AB9CA4DB-B35B-4DB1-8DB6-0C2CD15B79B9}"/>
    <cellStyle name="Comma 2 3 3 6" xfId="14435" xr:uid="{B8FAB85B-D60B-4C74-A049-E97487C740F4}"/>
    <cellStyle name="Comma 2 3 3 6 2" xfId="26496" xr:uid="{D9B7C43F-4E3C-4175-AD50-1F12F0B00298}"/>
    <cellStyle name="Comma 2 3 3 7" xfId="16197" xr:uid="{12D28354-A23B-46B4-9306-1367AFAB12DF}"/>
    <cellStyle name="Comma 2 3 3 9" xfId="1380" xr:uid="{D5578EDE-1230-43AA-B597-9DAC0383E8C7}"/>
    <cellStyle name="Comma 2 3 4" xfId="984" xr:uid="{C362A164-96E8-4847-84B2-4A68BE7FFF7C}"/>
    <cellStyle name="Comma 2 3 4 2" xfId="7872" xr:uid="{077618BE-6209-4626-ACB9-B03E4E10AEA3}"/>
    <cellStyle name="Comma 2 3 4 2 2" xfId="30300" xr:uid="{ECBC2BB8-E36C-4FFE-B4E9-84EE837FC679}"/>
    <cellStyle name="Comma 2 3 4 2 3" xfId="20011" xr:uid="{FBC1FC18-811E-4ED3-9659-EE480C0173DC}"/>
    <cellStyle name="Comma 2 3 4 3" xfId="10995" xr:uid="{EB419700-AE7B-47CC-B391-0D6C6B52C3A5}"/>
    <cellStyle name="Comma 2 3 4 3 3" xfId="22990" xr:uid="{0EF3BBB8-41ED-445F-A27F-8BDA1EA7830C}"/>
    <cellStyle name="Comma 2 3 4 4" xfId="13659" xr:uid="{44E47946-0FB3-47FC-B846-610190F2E61F}"/>
    <cellStyle name="Comma 2 3 4 4 3" xfId="24297" xr:uid="{0D726E49-19DA-4085-AC19-3CF43A65FFB8}"/>
    <cellStyle name="Comma 2 3 4 5" xfId="27341" xr:uid="{7D8E53C5-73EB-4347-8088-B820FBA70DF8}"/>
    <cellStyle name="Comma 2 3 4 6" xfId="17042" xr:uid="{DECB28EB-D991-44A1-9760-1BBD43E65943}"/>
    <cellStyle name="Comma 2 3 4 8" xfId="4696" xr:uid="{AF384B39-2FEF-4DED-B334-24AE33D5FA6A}"/>
    <cellStyle name="Comma 2 3 5" xfId="4494" xr:uid="{3D057AEF-CBC6-483F-AF75-9E510F6B88EC}"/>
    <cellStyle name="Comma 2 3 5 2" xfId="7670" xr:uid="{32EE74A3-73D0-4249-AC89-829D0276BEDE}"/>
    <cellStyle name="Comma 2 3 5 2 2" xfId="30099" xr:uid="{3A5D5A2E-AE3B-4F2F-B019-6D3C461359C4}"/>
    <cellStyle name="Comma 2 3 5 2 3" xfId="19809" xr:uid="{04143655-B348-4291-A61E-EF1F9F8C05C0}"/>
    <cellStyle name="Comma 2 3 5 3" xfId="10793" xr:uid="{2D627ED6-29C2-49D3-B731-5EC51B4ACCA4}"/>
    <cellStyle name="Comma 2 3 5 3 3" xfId="22788" xr:uid="{10BB2DD1-8B54-4B17-B8AF-8E0FAD8E4121}"/>
    <cellStyle name="Comma 2 3 5 4" xfId="13764" xr:uid="{3FB73133-5F2A-4085-B467-157CEDAA0E04}"/>
    <cellStyle name="Comma 2 3 5 4 3" xfId="24403" xr:uid="{1EDC75E9-AD57-4086-A059-4B2E2678730A}"/>
    <cellStyle name="Comma 2 3 5 5" xfId="27139" xr:uid="{61FAB2CC-C57E-44B5-BE70-ED57240B22EA}"/>
    <cellStyle name="Comma 2 3 5 6" xfId="16840" xr:uid="{12912E65-2429-4159-B41C-8A335213B456}"/>
    <cellStyle name="Comma 2 3 6" xfId="4289" xr:uid="{2D9AEEBC-B0DE-44BA-BC47-FA287749375A}"/>
    <cellStyle name="Comma 2 3 6 2" xfId="7464" xr:uid="{319DE68B-9E49-4E3F-957A-70003D961A74}"/>
    <cellStyle name="Comma 2 3 6 2 2" xfId="29907" xr:uid="{477A05F0-8E83-4E82-BAE7-69B7479D2A44}"/>
    <cellStyle name="Comma 2 3 6 2 3" xfId="19617" xr:uid="{5EC588A3-F740-4960-8548-40C715699C29}"/>
    <cellStyle name="Comma 2 3 6 3" xfId="10601" xr:uid="{75F4C954-08E3-46DD-A503-F6EA63DC6DFE}"/>
    <cellStyle name="Comma 2 3 6 3 3" xfId="22596" xr:uid="{657E2658-A46B-4F71-82A7-FF509B976BE0}"/>
    <cellStyle name="Comma 2 3 6 4" xfId="14161" xr:uid="{06620B70-4E26-405B-A28E-FBADB3BD9EE9}"/>
    <cellStyle name="Comma 2 3 6 4 3" xfId="24797" xr:uid="{4327A3B5-896F-4C4A-947D-88FCB9FC532E}"/>
    <cellStyle name="Comma 2 3 6 5" xfId="26947" xr:uid="{5F46498C-F1C2-4D76-8D85-CCEED07EAA55}"/>
    <cellStyle name="Comma 2 3 6 6" xfId="16648" xr:uid="{E49E51B2-ACD4-49F1-AE68-FD7A56D5899C}"/>
    <cellStyle name="Comma 2 3 7" xfId="4108" xr:uid="{C9F72802-1EF0-4EF8-807A-6A881561EC2A}"/>
    <cellStyle name="Comma 2 3 7 2" xfId="7283" xr:uid="{A67BD0B8-95F3-4BBF-AFC9-E0243B2EE45C}"/>
    <cellStyle name="Comma 2 3 7 2 2" xfId="29754" xr:uid="{939D1317-2354-4372-AF35-48DB43163948}"/>
    <cellStyle name="Comma 2 3 7 2 3" xfId="19464" xr:uid="{1C16480A-8BF5-41A4-A647-FE71050567C8}"/>
    <cellStyle name="Comma 2 3 7 3" xfId="10448" xr:uid="{7D849888-EC69-4276-B7C4-0F5ADB792295}"/>
    <cellStyle name="Comma 2 3 7 3 3" xfId="22443" xr:uid="{19784492-AE80-4217-8948-29082F6923FF}"/>
    <cellStyle name="Comma 2 3 7 4" xfId="26794" xr:uid="{A6F7DDC4-CF34-4352-9434-B5C7923CFB5A}"/>
    <cellStyle name="Comma 2 3 7 5" xfId="16495" xr:uid="{384FCB2B-E90B-44ED-B04C-156D9769FD11}"/>
    <cellStyle name="Comma 2 3 8" xfId="3345" xr:uid="{43F9963A-264E-4636-B1BC-5BD0CC5F666F}"/>
    <cellStyle name="Comma 2 3 8 2" xfId="6702" xr:uid="{B4C803D2-9FCB-4397-BECE-02A42300CD34}"/>
    <cellStyle name="Comma 2 3 8 2 2" xfId="29202" xr:uid="{3ED6D0B5-D7C6-4CAC-9B65-8C3F34D35102}"/>
    <cellStyle name="Comma 2 3 8 2 3" xfId="18909" xr:uid="{B9AE0948-4D2C-4E7F-AAE3-3FE2AE5C09A6}"/>
    <cellStyle name="Comma 2 3 8 3" xfId="9893" xr:uid="{8DD7E2EC-CA1D-41BE-9821-D0F54FD0B75D}"/>
    <cellStyle name="Comma 2 3 8 3 2" xfId="32163" xr:uid="{D646A594-5D3F-45C0-A6F9-75DE4E577ED8}"/>
    <cellStyle name="Comma 2 3 8 3 3" xfId="21887" xr:uid="{0D788531-1299-42A3-A7A2-432ED6BBBB44}"/>
    <cellStyle name="Comma 2 3 8 4" xfId="26238" xr:uid="{79114C19-0D54-4B5B-86ED-6500D2E9DC15}"/>
    <cellStyle name="Comma 2 3 8 5" xfId="15939" xr:uid="{4ABEFCB2-0FBB-45F4-99D7-6DAA9865F060}"/>
    <cellStyle name="Comma 2 3 9" xfId="6449" xr:uid="{316B6D41-CDE4-4E73-AAC3-2A391193442D}"/>
    <cellStyle name="Comma 2 3 9 2" xfId="28950" xr:uid="{471FE67E-85A9-458D-9674-1BF862CCD03D}"/>
    <cellStyle name="Comma 2 3 9 3" xfId="18656" xr:uid="{243D9553-7C42-4A77-B8E1-444AC64B55C5}"/>
    <cellStyle name="Comma 2 30" xfId="2230" xr:uid="{09FAEF2C-3FE4-4233-9D7B-D9EF672FBD12}"/>
    <cellStyle name="Comma 2 30 2" xfId="5573" xr:uid="{AC43B88C-DC66-48E9-9B08-4D21C0469159}"/>
    <cellStyle name="Comma 2 30 2 2" xfId="28089" xr:uid="{8FE82081-E188-4621-AE75-DE8CE3D17CAD}"/>
    <cellStyle name="Comma 2 30 2 3" xfId="17795" xr:uid="{EFF36839-9C7A-464E-A4CA-8BE06AFFA528}"/>
    <cellStyle name="Comma 2 30 3" xfId="8779" xr:uid="{85953652-AF0C-4388-A849-CDD45A51081E}"/>
    <cellStyle name="Comma 2 30 3 2" xfId="31049" xr:uid="{3EC0EF9E-6670-45CB-A184-F9522E834B6A}"/>
    <cellStyle name="Comma 2 30 3 3" xfId="20773" xr:uid="{E8E3D0D8-E211-4D31-AB46-9A50F803A64D}"/>
    <cellStyle name="Comma 2 30 4" xfId="25125" xr:uid="{38227574-9A2A-4A2B-8619-82EAEFC5928E}"/>
    <cellStyle name="Comma 2 30 5" xfId="14825" xr:uid="{076C56D0-C7AF-46F1-A8BE-B039DBFDA420}"/>
    <cellStyle name="Comma 2 31" xfId="2129" xr:uid="{91F7BC6A-7500-4D1C-A29B-987B70B15DA2}"/>
    <cellStyle name="Comma 2 31 2" xfId="5506" xr:uid="{76186C6A-9144-47B7-AF40-4DA7B93D4B47}"/>
    <cellStyle name="Comma 2 31 2 2" xfId="28043" xr:uid="{5863940F-C47B-44A3-A86A-32C01CFB4035}"/>
    <cellStyle name="Comma 2 31 2 3" xfId="17749" xr:uid="{07F39EFE-B3A0-4CB3-BC56-C1C17FEF3200}"/>
    <cellStyle name="Comma 2 31 3" xfId="8726" xr:uid="{918B5702-3495-4D27-BA1B-E6BF979EB0CD}"/>
    <cellStyle name="Comma 2 31 3 2" xfId="31003" xr:uid="{BCF840A2-2F63-4B5F-86CD-5ABCBEC6E554}"/>
    <cellStyle name="Comma 2 31 3 3" xfId="20727" xr:uid="{035FDA49-6124-4C9F-8713-DAB6836FEDD3}"/>
    <cellStyle name="Comma 2 31 4" xfId="25072" xr:uid="{56560ED1-E307-48C7-82CC-F9EE0B6BE33E}"/>
    <cellStyle name="Comma 2 31 5" xfId="14772" xr:uid="{2721233A-DB21-4A63-885A-A58965D9EE26}"/>
    <cellStyle name="Comma 2 32" xfId="1645" xr:uid="{A4448004-4D58-4DCE-B231-9B6696D98331}"/>
    <cellStyle name="Comma 2 32 2" xfId="5295" xr:uid="{9AA79874-124F-4042-ABC5-576D4AB7DEA5}"/>
    <cellStyle name="Comma 2 32 2 2" xfId="27892" xr:uid="{4CACFA02-982D-4EF6-9F6D-8A9602C2DA17}"/>
    <cellStyle name="Comma 2 32 2 3" xfId="17598" xr:uid="{C121819C-0079-4846-9A0D-557EFB02AFEE}"/>
    <cellStyle name="Comma 2 32 3" xfId="8572" xr:uid="{9D78F91E-C095-4C4C-B220-B627311BCE91}"/>
    <cellStyle name="Comma 2 32 3 2" xfId="30852" xr:uid="{E5E6708C-F429-4A8F-A37A-34B7270792B5}"/>
    <cellStyle name="Comma 2 32 3 3" xfId="20576" xr:uid="{6DA28740-69EC-46D5-9DD5-F86981FD7C76}"/>
    <cellStyle name="Comma 2 32 4" xfId="24918" xr:uid="{AE5889FA-ECB8-4574-B13F-4150F2D7F5F0}"/>
    <cellStyle name="Comma 2 32 5" xfId="14618" xr:uid="{53AC64C9-49E3-4E1C-811A-FA699548E688}"/>
    <cellStyle name="Comma 2 33" xfId="5255" xr:uid="{E6E30E14-7037-4605-9D2B-8900A2261F86}"/>
    <cellStyle name="Comma 2 33 2" xfId="27802" xr:uid="{254CEC61-B955-4D18-AB26-141410A6584D}"/>
    <cellStyle name="Comma 2 33 3" xfId="17506" xr:uid="{DA6F034E-F1EC-4417-8717-32C3391308C5}"/>
    <cellStyle name="Comma 2 34" xfId="8539" xr:uid="{EDD1A142-F150-472C-B3CF-D4496D50CA34}"/>
    <cellStyle name="Comma 2 34 2" xfId="30760" xr:uid="{56E72B75-25BD-4F5C-B0CA-52AC2F4C46C2}"/>
    <cellStyle name="Comma 2 34 3" xfId="20478" xr:uid="{4BB1074D-B144-4444-B428-F1E77973C7EF}"/>
    <cellStyle name="Comma 2 35" xfId="12255" xr:uid="{8EC07A44-E781-4C77-BD86-46914CCDCB71}"/>
    <cellStyle name="Comma 2 35 3" xfId="23448" xr:uid="{9308E940-17D7-4861-8DB7-F1B15F6468C9}"/>
    <cellStyle name="Comma 2 36" xfId="14220" xr:uid="{8EFCE2B5-E4D7-47BB-91AD-E9794B51E149}"/>
    <cellStyle name="Comma 2 36 2" xfId="24885" xr:uid="{D3DF86B6-2689-48EB-A8C3-8AC80F51A951}"/>
    <cellStyle name="Comma 2 37" xfId="14585" xr:uid="{B77FD521-81DC-494F-B016-5D22ECF0D7DF}"/>
    <cellStyle name="Comma 2 4" xfId="269" xr:uid="{8173A569-BD17-4A9C-B7AB-D8A5401364E3}"/>
    <cellStyle name="Comma 2 4 12" xfId="1295" xr:uid="{9407E32C-26A4-43C7-BDF9-A110B01D935F}"/>
    <cellStyle name="Comma 2 4 2" xfId="477" xr:uid="{51E7B298-2411-413D-8005-9ABBE0AC7D76}"/>
    <cellStyle name="Comma 2 4 2 2" xfId="1006" xr:uid="{FDD74F68-DEE3-4E9C-98CB-4E2AB6092B46}"/>
    <cellStyle name="Comma 2 4 2 2 2" xfId="8297" xr:uid="{7A0EFA76-AE0D-44C9-BB0E-C4F947D16294}"/>
    <cellStyle name="Comma 2 4 2 2 2 2" xfId="30707" xr:uid="{B25FE6BA-29D7-43BC-81A3-4FB3C43419E2}"/>
    <cellStyle name="Comma 2 4 2 2 2 3" xfId="20421" xr:uid="{BA24346B-805B-4BA0-8873-EC847F1A018B}"/>
    <cellStyle name="Comma 2 4 2 2 3" xfId="11401" xr:uid="{314DA16E-1E92-453F-8996-811B0D50D679}"/>
    <cellStyle name="Comma 2 4 2 2 3 3" xfId="23401" xr:uid="{405CAD70-34B9-4829-B17B-70330FE8C794}"/>
    <cellStyle name="Comma 2 4 2 2 4" xfId="13495" xr:uid="{AEA40A80-8DC0-4671-A3F1-473486E69C2A}"/>
    <cellStyle name="Comma 2 4 2 2 4 3" xfId="24130" xr:uid="{056F1A77-0706-427F-A87A-357DC77452A5}"/>
    <cellStyle name="Comma 2 4 2 2 5" xfId="27747" xr:uid="{5CA8C1A0-6997-4B14-B45B-C99C91CB5DC3}"/>
    <cellStyle name="Comma 2 4 2 2 6" xfId="17453" xr:uid="{371795DE-EAE7-484C-B102-097178A85E9D}"/>
    <cellStyle name="Comma 2 4 2 2 8" xfId="5089" xr:uid="{F411ADEA-D4A5-445B-824F-4BC27D7A080A}"/>
    <cellStyle name="Comma 2 4 2 3" xfId="7070" xr:uid="{1DFC72A3-6772-455D-A441-C09BF3D0E0EF}"/>
    <cellStyle name="Comma 2 4 2 3 2" xfId="29540" xr:uid="{AE7DA534-5F32-4E75-A506-FDA3871F8A37}"/>
    <cellStyle name="Comma 2 4 2 3 3" xfId="19248" xr:uid="{45AFFF0B-8B53-4EFD-9188-341264985639}"/>
    <cellStyle name="Comma 2 4 2 4" xfId="10232" xr:uid="{7B59780C-693D-4F61-8C86-F6D7255C7E90}"/>
    <cellStyle name="Comma 2 4 2 4 2" xfId="32502" xr:uid="{8ADF1307-B149-41FA-9EE9-8AEB4344C030}"/>
    <cellStyle name="Comma 2 4 2 4 3" xfId="22227" xr:uid="{D7D4C23D-6D44-472F-8772-FEA326F64D73}"/>
    <cellStyle name="Comma 2 4 2 5" xfId="12892" xr:uid="{6641E598-7CB1-4924-914B-1E7F0D00CDA6}"/>
    <cellStyle name="Comma 2 4 2 5 3" xfId="23713" xr:uid="{926114E6-EAB1-4E95-BAFD-E18DB3EEF26A}"/>
    <cellStyle name="Comma 2 4 2 6" xfId="14388" xr:uid="{CCB1247C-8AA0-406E-926B-16485DCD2614}"/>
    <cellStyle name="Comma 2 4 2 6 2" xfId="26578" xr:uid="{D6C494A1-D1B1-49AD-9B3C-D3E906CF3936}"/>
    <cellStyle name="Comma 2 4 2 7" xfId="16279" xr:uid="{A1FF98D9-22FF-44F5-BF57-E2CBAE2AE2A4}"/>
    <cellStyle name="Comma 2 4 2 8" xfId="33175" xr:uid="{73AE1FD1-B976-45B3-AB5A-59030ED04974}"/>
    <cellStyle name="Comma 2 4 2 9" xfId="1333" xr:uid="{2FB05C0D-9032-4512-ABF7-45D45F353080}"/>
    <cellStyle name="Comma 2 4 3" xfId="968" xr:uid="{52497C7D-9AB6-446C-AEC2-3C80570BA867}"/>
    <cellStyle name="Comma 2 4 3 2" xfId="4857" xr:uid="{BCA8157F-8CC9-4A60-80D2-921529EE271C}"/>
    <cellStyle name="Comma 2 4 3 2 2" xfId="8044" xr:uid="{84E90607-D1D9-422C-ABB0-91CB79A73C3E}"/>
    <cellStyle name="Comma 2 4 3 2 2 2" xfId="30475" xr:uid="{5DEBBC91-E9F9-4476-95F1-8CE33ADA6BEB}"/>
    <cellStyle name="Comma 2 4 3 2 2 3" xfId="20185" xr:uid="{11EA0912-7F83-414D-AF77-C9F0BD88FF03}"/>
    <cellStyle name="Comma 2 4 3 2 3" xfId="11167" xr:uid="{4EDFF898-710D-49BD-AD5F-379B4978379D}"/>
    <cellStyle name="Comma 2 4 3 2 3 3" xfId="23165" xr:uid="{8D850701-C0EC-4673-AD11-F80D98C34A95}"/>
    <cellStyle name="Comma 2 4 3 2 4" xfId="27515" xr:uid="{2158635C-6346-40C8-A028-861D8C9C185C}"/>
    <cellStyle name="Comma 2 4 3 2 5" xfId="17217" xr:uid="{F4F1EAA1-0705-40E9-B9A5-A2A20ADD8BA5}"/>
    <cellStyle name="Comma 2 4 3 3" xfId="6906" xr:uid="{3599F0B2-5BDA-411E-8FAF-A226B9AC41F0}"/>
    <cellStyle name="Comma 2 4 3 3 2" xfId="29377" xr:uid="{167D2772-E784-4CDE-A38C-163B59EB5773}"/>
    <cellStyle name="Comma 2 4 3 3 3" xfId="19084" xr:uid="{C6B19CA9-A12B-4C93-90EA-15675E601723}"/>
    <cellStyle name="Comma 2 4 3 4" xfId="10069" xr:uid="{74DA2523-1E7D-44E3-8E9F-ED71AB1F9F14}"/>
    <cellStyle name="Comma 2 4 3 4 2" xfId="32338" xr:uid="{61C41881-50F1-4A5D-8156-A0D620826D83}"/>
    <cellStyle name="Comma 2 4 3 4 3" xfId="22063" xr:uid="{2B7231DE-EEC1-4567-9299-B3C4D589A091}"/>
    <cellStyle name="Comma 2 4 3 5" xfId="13335" xr:uid="{35699E98-9BE3-4F07-9170-5F60AB8AE830}"/>
    <cellStyle name="Comma 2 4 3 5 3" xfId="23970" xr:uid="{C558EDCB-38CA-4FCF-8EDC-C40918347B88}"/>
    <cellStyle name="Comma 2 4 3 6" xfId="26414" xr:uid="{A3929148-CCC5-4E84-903C-979B1E8DFF49}"/>
    <cellStyle name="Comma 2 4 3 7" xfId="16115" xr:uid="{DC3E502B-0E15-49C8-A1FF-415B364C3679}"/>
    <cellStyle name="Comma 2 4 3 9" xfId="3750" xr:uid="{34A9961A-4D71-43C2-B8AB-E2EE96F3BFB7}"/>
    <cellStyle name="Comma 2 4 4" xfId="3265" xr:uid="{9B7C6F54-A928-4FE1-8015-6BC62AF6655F}"/>
    <cellStyle name="Comma 2 4 4 2" xfId="6620" xr:uid="{F25028C2-E99F-4693-AC58-410304E2BD80}"/>
    <cellStyle name="Comma 2 4 4 2 2" xfId="29120" xr:uid="{97839640-78B4-4560-BE24-1C7FFF84B632}"/>
    <cellStyle name="Comma 2 4 4 2 3" xfId="18827" xr:uid="{ED82DE6C-7A9F-4D96-A1CB-0A054BA73ECF}"/>
    <cellStyle name="Comma 2 4 4 3" xfId="9811" xr:uid="{C1E46300-0312-4C1E-85E1-47E30B4CCD30}"/>
    <cellStyle name="Comma 2 4 4 3 2" xfId="32081" xr:uid="{36912341-58AB-4AF1-80C3-A39F445B11F4}"/>
    <cellStyle name="Comma 2 4 4 3 3" xfId="21805" xr:uid="{11E40030-BF15-4908-AD36-30F7D97E323B}"/>
    <cellStyle name="Comma 2 4 4 4" xfId="26157" xr:uid="{34E35A78-0D41-482F-8FE3-FB3A1DB912A2}"/>
    <cellStyle name="Comma 2 4 4 5" xfId="15857" xr:uid="{5688E555-FA63-49DA-B74C-E8E8C8CCC849}"/>
    <cellStyle name="Comma 2 4 5" xfId="6367" xr:uid="{D9FAE9F2-BCD1-4BB0-9E01-929BA78E6984}"/>
    <cellStyle name="Comma 2 4 5 2" xfId="28868" xr:uid="{3E0CBDBC-1430-45EE-8F52-D735AE21F616}"/>
    <cellStyle name="Comma 2 4 5 3" xfId="18574" xr:uid="{5A50DD76-3013-4BC2-86A4-0C8A9166CF81}"/>
    <cellStyle name="Comma 2 4 6" xfId="9558" xr:uid="{527FD671-34FA-40A4-A31A-C0492BAB42F1}"/>
    <cellStyle name="Comma 2 4 6 2" xfId="31828" xr:uid="{C5BBCE72-63A6-4F3B-9EFA-662139B6BDDE}"/>
    <cellStyle name="Comma 2 4 6 3" xfId="21552" xr:uid="{ECDAB4CE-F240-4163-9BCC-5079BB920AFA}"/>
    <cellStyle name="Comma 2 4 7" xfId="12680" xr:uid="{C4A43325-6CDF-45DC-AFB8-2EEFEEDF8411}"/>
    <cellStyle name="Comma 2 4 7 3" xfId="23548" xr:uid="{5C82EED8-4DBF-4D6B-9FB7-8141B506426B}"/>
    <cellStyle name="Comma 2 4 8" xfId="14350" xr:uid="{54B43A5F-F13C-48CE-A39B-41D0997458D1}"/>
    <cellStyle name="Comma 2 4 8 2" xfId="25904" xr:uid="{16801D09-AA08-4AEB-A38E-A501C99C8466}"/>
    <cellStyle name="Comma 2 4 9" xfId="15604" xr:uid="{E00857E7-20EA-4831-B99A-D7F7FC0B7FF7}"/>
    <cellStyle name="Comma 2 44" xfId="1165" xr:uid="{9EA10B90-9046-4679-965D-C7A1EAA876CD}"/>
    <cellStyle name="Comma 2 5" xfId="470" xr:uid="{7986E641-B7D8-4C86-97BE-8C716ABB6151}"/>
    <cellStyle name="Comma 2 5 2" xfId="998" xr:uid="{2304C867-46FF-43FA-9E66-FD1D73C16986}"/>
    <cellStyle name="Comma 2 5 2 2" xfId="8145" xr:uid="{DEC0AD76-0571-4D77-8C33-7E14859B1C46}"/>
    <cellStyle name="Comma 2 5 2 2 2" xfId="30562" xr:uid="{08C5CD20-2EDE-4C50-819E-99651E3118B4}"/>
    <cellStyle name="Comma 2 5 2 2 3" xfId="20272" xr:uid="{32976EA9-CFCE-4298-8207-DBABFDF6B190}"/>
    <cellStyle name="Comma 2 5 2 3" xfId="11254" xr:uid="{6AD83A6E-52AF-4A26-AB51-E7D9C8E684C5}"/>
    <cellStyle name="Comma 2 5 2 3 3" xfId="23252" xr:uid="{9080AAE7-D3BC-4D61-BFBD-FBF82D1EE91D}"/>
    <cellStyle name="Comma 2 5 2 4" xfId="27600" xr:uid="{961D48A8-8C43-4EE8-9C0D-BA134D1F5D17}"/>
    <cellStyle name="Comma 2 5 2 5" xfId="17304" xr:uid="{35E986AE-1EBC-44B2-8650-746DE2B61DC8}"/>
    <cellStyle name="Comma 2 5 2 7" xfId="4955" xr:uid="{06CEB7D6-60F5-49B0-BE14-2EA01D2980FE}"/>
    <cellStyle name="Comma 2 5 3" xfId="6778" xr:uid="{FE5883BC-667C-4F85-965A-1F91E94C8FF3}"/>
    <cellStyle name="Comma 2 5 3 2" xfId="29278" xr:uid="{B53E6C7D-FE21-4AF7-A144-31E5C17BB7CE}"/>
    <cellStyle name="Comma 2 5 3 3" xfId="18985" xr:uid="{F1260116-08AA-4620-B766-B29037CF265D}"/>
    <cellStyle name="Comma 2 5 4" xfId="9969" xr:uid="{85988573-71A1-4701-A899-1D1A0FCB3703}"/>
    <cellStyle name="Comma 2 5 4 2" xfId="32239" xr:uid="{8685F228-2BEA-4FC5-8F01-CAF50C3F004D}"/>
    <cellStyle name="Comma 2 5 4 3" xfId="21963" xr:uid="{D6740EA4-8743-4549-92B4-E5C09395A9AA}"/>
    <cellStyle name="Comma 2 5 5" xfId="13046" xr:uid="{02DC35E4-2965-48D0-B5A6-5DDFBD78BC3C}"/>
    <cellStyle name="Comma 2 5 5 3" xfId="23870" xr:uid="{2A46705A-AC52-47C4-A26E-284458DA6386}"/>
    <cellStyle name="Comma 2 5 6" xfId="14380" xr:uid="{041D585E-EDAE-47EE-92A1-DD416F3790F3}"/>
    <cellStyle name="Comma 2 5 6 2" xfId="26314" xr:uid="{D4AF2B42-06F9-4D85-A97A-FF0CC694560C}"/>
    <cellStyle name="Comma 2 5 7" xfId="16015" xr:uid="{483474BD-1F82-4ED5-B5E4-6651DF9887CE}"/>
    <cellStyle name="Comma 2 5 8" xfId="32988" xr:uid="{DAC93CA3-B114-4474-ADBA-235C41F0C510}"/>
    <cellStyle name="Comma 2 5 9" xfId="1325" xr:uid="{333AAA3A-C7C3-44E7-B9C2-27C448BB6B29}"/>
    <cellStyle name="Comma 2 6" xfId="367" xr:uid="{121E7A91-6FC4-40E5-ADA7-3C23FE4C3425}"/>
    <cellStyle name="Comma 2 6 2" xfId="860" xr:uid="{5BD56940-A517-4AE1-A6B9-A15F3864B4D7}"/>
    <cellStyle name="Comma 2 6 2 2" xfId="30354" xr:uid="{EA6C0939-8A89-4C2A-8777-A0C3B9EE2364}"/>
    <cellStyle name="Comma 2 6 2 3" xfId="20065" xr:uid="{10AB8E86-49AE-41FE-8AF9-95FA4725D4D7}"/>
    <cellStyle name="Comma 2 6 2 5" xfId="7926" xr:uid="{D3AAE391-6EE4-44A6-8CB6-D082F01C2D63}"/>
    <cellStyle name="Comma 2 6 3" xfId="11049" xr:uid="{4D6298AD-B95C-4071-A2BD-A5E498DBA348}"/>
    <cellStyle name="Comma 2 6 3 3" xfId="23044" xr:uid="{FFC30371-9F14-439B-870B-32A9EA710206}"/>
    <cellStyle name="Comma 2 6 4" xfId="13785" xr:uid="{0C1F9097-751B-4E55-835D-0693372E6B1B}"/>
    <cellStyle name="Comma 2 6 4 3" xfId="24424" xr:uid="{6D5BEBB1-C697-444A-AB74-7BD8A0350986}"/>
    <cellStyle name="Comma 2 6 5" xfId="27395" xr:uid="{C6ADADD9-6A78-4B5D-8298-E270D8A34128}"/>
    <cellStyle name="Comma 2 6 6" xfId="17096" xr:uid="{7DF4EAEF-221C-4BE8-8B1E-8BF9AE688A6D}"/>
    <cellStyle name="Comma 2 6 8" xfId="4747" xr:uid="{25D2F348-3058-4035-B5B3-41D4E51A1991}"/>
    <cellStyle name="Comma 2 7" xfId="708" xr:uid="{780D9B00-C7C2-4CF4-A966-B0A9927A895C}"/>
    <cellStyle name="Comma 2 7 2" xfId="7794" xr:uid="{BA54D6BC-1B4E-4AEC-80FE-3DBB16C97F58}"/>
    <cellStyle name="Comma 2 7 2 2" xfId="30223" xr:uid="{905F2EDC-EA81-4266-BFBC-D1725602A696}"/>
    <cellStyle name="Comma 2 7 2 3" xfId="19933" xr:uid="{5999CED9-44A6-43E3-9C1B-65D76F8104EF}"/>
    <cellStyle name="Comma 2 7 3" xfId="10917" xr:uid="{0C4ACF02-9227-4458-842A-4A0EFD4493EC}"/>
    <cellStyle name="Comma 2 7 3 3" xfId="22912" xr:uid="{93642DAC-47BB-4499-8AB3-690799DA790A}"/>
    <cellStyle name="Comma 2 7 4" xfId="13841" xr:uid="{8F6AEC5C-6403-487C-8BD2-BE103679241A}"/>
    <cellStyle name="Comma 2 7 4 3" xfId="24481" xr:uid="{11200599-78D5-49DC-AF67-C8806C50FF73}"/>
    <cellStyle name="Comma 2 7 5" xfId="27263" xr:uid="{8586C565-F8F1-413E-B192-F1895EE50FB8}"/>
    <cellStyle name="Comma 2 7 6" xfId="16964" xr:uid="{A1DD1188-CD0F-4A55-8B77-474E76F55937}"/>
    <cellStyle name="Comma 2 7 8" xfId="4618" xr:uid="{993B40C2-7DD3-400C-8EBB-875FEE31F828}"/>
    <cellStyle name="Comma 2 8" xfId="4547" xr:uid="{F727177A-5896-4839-9CF9-EC911D2210C5}"/>
    <cellStyle name="Comma 2 8 2" xfId="7723" xr:uid="{1F2D6922-0D73-48AB-A174-37FF1E48163A}"/>
    <cellStyle name="Comma 2 8 2 2" xfId="30152" xr:uid="{0B61278B-BE79-4D32-AB0B-1E81CB6AE5B6}"/>
    <cellStyle name="Comma 2 8 2 3" xfId="19862" xr:uid="{492D0806-F507-4C0F-AD44-1B7A07942B8F}"/>
    <cellStyle name="Comma 2 8 3" xfId="10846" xr:uid="{5100ABA5-C0A0-4C9E-87C1-14D615527E5B}"/>
    <cellStyle name="Comma 2 8 3 3" xfId="22841" xr:uid="{D736809D-7FEA-4291-9F0C-C04513F3312E}"/>
    <cellStyle name="Comma 2 8 4" xfId="13882" xr:uid="{8D45112E-32F8-4853-9D97-A07F6373C712}"/>
    <cellStyle name="Comma 2 8 4 3" xfId="24522" xr:uid="{AC51B1EC-BB81-40B1-BC2A-6626B6A07877}"/>
    <cellStyle name="Comma 2 8 5" xfId="27192" xr:uid="{A118B6DC-5407-4ACB-A170-1F0885C24578}"/>
    <cellStyle name="Comma 2 8 6" xfId="16893" xr:uid="{94AD58CB-02FE-4302-AE96-AC70843F425B}"/>
    <cellStyle name="Comma 2 9" xfId="4414" xr:uid="{92062F73-17CD-4AD2-BFCC-7D43F671D244}"/>
    <cellStyle name="Comma 2 9 2" xfId="7589" xr:uid="{FEF2FA6C-92CB-4FD3-92C2-0CE7D8A0C24F}"/>
    <cellStyle name="Comma 2 9 2 2" xfId="30018" xr:uid="{38E85C98-8F73-4837-B703-EBC6389566F6}"/>
    <cellStyle name="Comma 2 9 2 3" xfId="19728" xr:uid="{019C07CD-627D-4EA3-A085-D6D1B05CF114}"/>
    <cellStyle name="Comma 2 9 3" xfId="10712" xr:uid="{870E826E-2C6B-4B04-874A-BA7F39C2BC55}"/>
    <cellStyle name="Comma 2 9 3 3" xfId="22707" xr:uid="{478F739E-068E-4AEB-9631-D35C15FEE013}"/>
    <cellStyle name="Comma 2 9 4" xfId="13966" xr:uid="{F32A2E18-5C62-47BB-8EB9-E8D541EFC315}"/>
    <cellStyle name="Comma 2 9 4 3" xfId="24605" xr:uid="{4B356459-7896-44ED-8DD2-22EFD21B98CB}"/>
    <cellStyle name="Comma 2 9 5" xfId="27058" xr:uid="{3E946C69-F53E-462E-80B3-1103B18F98AE}"/>
    <cellStyle name="Comma 2 9 6" xfId="16759" xr:uid="{9C169729-93C1-4D01-AC90-1D1AA6043C37}"/>
    <cellStyle name="Comma 20" xfId="238" xr:uid="{707900A9-EBFA-4756-80AA-D95B317DA377}"/>
    <cellStyle name="Comma 20 2" xfId="827" xr:uid="{01E00E59-74DE-412F-B587-E01A678E25B6}"/>
    <cellStyle name="Comma 20 2 2" xfId="30199" xr:uid="{5F755546-D13B-4C4F-9B8B-2D327B2A5E20}"/>
    <cellStyle name="Comma 20 2 3" xfId="19909" xr:uid="{A9FFE1E7-6084-4AC6-A1C2-A8DBC06152AF}"/>
    <cellStyle name="Comma 20 2 4" xfId="33144" xr:uid="{39FD7B07-B4CC-4C05-83DD-72754C4F52D4}"/>
    <cellStyle name="Comma 20 2 5" xfId="7770" xr:uid="{523CCED9-33F4-496E-A550-1801E52CC0C4}"/>
    <cellStyle name="Comma 20 3" xfId="10893" xr:uid="{FA98A5EF-6825-4B92-AE5C-B967D314CFAB}"/>
    <cellStyle name="Comma 20 3 3" xfId="22888" xr:uid="{907283E8-0D2C-4591-851F-04F148D0645F}"/>
    <cellStyle name="Comma 20 4" xfId="13970" xr:uid="{DCA9F0DB-7ED9-4E16-80A9-0DBA3DA577A8}"/>
    <cellStyle name="Comma 20 4 3" xfId="24609" xr:uid="{1099BA2A-1A3E-4E89-926D-DC56C125F01E}"/>
    <cellStyle name="Comma 20 5" xfId="27239" xr:uid="{B55E1902-0BE6-47B3-800F-B4FFD26739AE}"/>
    <cellStyle name="Comma 20 6" xfId="16940" xr:uid="{60D1149E-4734-4538-A68B-FE25B1E338CD}"/>
    <cellStyle name="Comma 20 8" xfId="4594" xr:uid="{E986A077-C32A-4EC9-8C19-72E2C7290CE7}"/>
    <cellStyle name="Comma 21" xfId="239" xr:uid="{3B3499E0-B5AA-471F-B0B1-EE2CE1ADF427}"/>
    <cellStyle name="Comma 21 2" xfId="805" xr:uid="{4C229D5E-CFA4-4608-B1EA-A14CC3362AA1}"/>
    <cellStyle name="Comma 21 2 2" xfId="30143" xr:uid="{6D9530AE-ECEC-4E8F-B357-E4A0492983A8}"/>
    <cellStyle name="Comma 21 2 3" xfId="19853" xr:uid="{1CB4C011-4BD2-4D6B-A664-CFD00709648E}"/>
    <cellStyle name="Comma 21 2 4" xfId="33145" xr:uid="{827A887D-5DEC-4B38-B220-EC87DCBB24D6}"/>
    <cellStyle name="Comma 21 2 5" xfId="7714" xr:uid="{BE81BE7E-1DFA-45E3-A8BC-B4F1B0F7E47C}"/>
    <cellStyle name="Comma 21 3" xfId="10837" xr:uid="{3F0F9943-BB6C-44ED-ADCD-F4E85F937613}"/>
    <cellStyle name="Comma 21 3 3" xfId="22832" xr:uid="{7FBBA9B3-F524-4981-918E-08E71C2BCCEE}"/>
    <cellStyle name="Comma 21 4" xfId="13944" xr:uid="{E1530E0D-EEA6-4B89-A821-5CB8F0DCE327}"/>
    <cellStyle name="Comma 21 4 3" xfId="24581" xr:uid="{2AAF56AA-2A5C-49D9-8D19-87EEC402FA22}"/>
    <cellStyle name="Comma 21 5" xfId="27183" xr:uid="{4BAAA8EB-81CD-4263-8C80-23EB18025DE8}"/>
    <cellStyle name="Comma 21 6" xfId="16884" xr:uid="{BF3352BA-081E-4480-9069-C86E5A6C1769}"/>
    <cellStyle name="Comma 21 8" xfId="4538" xr:uid="{17E205A1-84F8-4FF4-ACAC-76C6282E58C4}"/>
    <cellStyle name="Comma 22" xfId="243" xr:uid="{607AE6E9-297F-4DEB-8D12-1060846B263F}"/>
    <cellStyle name="Comma 22 2" xfId="808" xr:uid="{0A3D69C4-EDF4-4036-84C9-40E510054577}"/>
    <cellStyle name="Comma 22 2 2" xfId="30155" xr:uid="{AD9D5E58-B5E3-4AA4-B964-CC6BC993A4E8}"/>
    <cellStyle name="Comma 22 2 3" xfId="19865" xr:uid="{5C0F9425-86A0-467C-B573-9BAF4C22CA97}"/>
    <cellStyle name="Comma 22 2 4" xfId="33149" xr:uid="{EABE0101-7721-4BE0-A07C-B4EB4F08EFC4}"/>
    <cellStyle name="Comma 22 2 5" xfId="7726" xr:uid="{45E8CCDA-43C7-46B6-AF85-F5925F898193}"/>
    <cellStyle name="Comma 22 3" xfId="10849" xr:uid="{52B8C67D-5B35-4198-8385-ADB697783AA8}"/>
    <cellStyle name="Comma 22 3 3" xfId="22844" xr:uid="{19A84975-C691-48CD-A3E2-C4706C8CE55F}"/>
    <cellStyle name="Comma 22 4" xfId="13753" xr:uid="{C7EA414C-0236-404C-A5C9-0FEE0017AD89}"/>
    <cellStyle name="Comma 22 4 3" xfId="24392" xr:uid="{83F44524-D7E8-4B43-B30C-EC981DF6D6BE}"/>
    <cellStyle name="Comma 22 5" xfId="27195" xr:uid="{F3914494-E28A-4C5C-86BA-53484DD5FF9B}"/>
    <cellStyle name="Comma 22 6" xfId="16896" xr:uid="{EA9D1C89-48B3-41F5-A6D5-E2B41FF55AB7}"/>
    <cellStyle name="Comma 22 8" xfId="4550" xr:uid="{25A3FE7D-8FE1-4CB9-9F33-C074E971B377}"/>
    <cellStyle name="Comma 23" xfId="247" xr:uid="{A171DE19-BD66-493D-9FC1-794EED33A956}"/>
    <cellStyle name="Comma 23 2" xfId="848" xr:uid="{4232251D-E93E-4164-9BA5-FD1753E27063}"/>
    <cellStyle name="Comma 23 2 2" xfId="30005" xr:uid="{6AD0F361-0C7F-4B76-8C12-E5116A66FB43}"/>
    <cellStyle name="Comma 23 2 3" xfId="19715" xr:uid="{49C99BF2-9CA0-43E8-B11B-CDA63A62BD91}"/>
    <cellStyle name="Comma 23 2 4" xfId="33153" xr:uid="{8018253F-1BC4-4D7E-AD87-D7823952E756}"/>
    <cellStyle name="Comma 23 2 5" xfId="7576" xr:uid="{7D7CD885-E67E-4E9E-97B5-3D83F1AD6036}"/>
    <cellStyle name="Comma 23 3" xfId="10699" xr:uid="{9C4CFFC0-915B-4B77-8CCA-0C3C0E2465C1}"/>
    <cellStyle name="Comma 23 3 3" xfId="22694" xr:uid="{CC83EFC3-FF58-4C60-BBC9-5D51298B7258}"/>
    <cellStyle name="Comma 23 4" xfId="13649" xr:uid="{C5B69817-A5D5-4FC5-9F8F-E711382E4F11}"/>
    <cellStyle name="Comma 23 4 3" xfId="24287" xr:uid="{96A795CA-F997-48C7-8351-B3053B13CBC2}"/>
    <cellStyle name="Comma 23 5" xfId="27045" xr:uid="{64976E64-7E0F-4A5E-847E-1E58A6DC8319}"/>
    <cellStyle name="Comma 23 6" xfId="16746" xr:uid="{45952EAE-9A10-4C87-9861-599F57348CB8}"/>
    <cellStyle name="Comma 23 8" xfId="4401" xr:uid="{2418BD6D-34FE-40CB-AC9B-6F9046F640C0}"/>
    <cellStyle name="Comma 24" xfId="253" xr:uid="{53117B2F-355B-4BA9-BD30-727192B0565F}"/>
    <cellStyle name="Comma 24 2" xfId="841" xr:uid="{553F28D5-3F20-4C93-A63C-DA8DB77118E7}"/>
    <cellStyle name="Comma 24 2 2" xfId="30021" xr:uid="{3C0BC0EE-5CDF-4E77-B51C-F3D63AAA7FFC}"/>
    <cellStyle name="Comma 24 2 3" xfId="19731" xr:uid="{49CAD22F-7ECA-4FDC-8138-9136B74FE032}"/>
    <cellStyle name="Comma 24 2 4" xfId="33159" xr:uid="{41F2E23C-6FE8-48C2-8598-A1F51A920537}"/>
    <cellStyle name="Comma 24 2 5" xfId="7592" xr:uid="{93614072-D79F-4471-9E48-F78FAF42C368}"/>
    <cellStyle name="Comma 24 3" xfId="10715" xr:uid="{9A03A203-C2FB-4698-A652-0A7AB3901B02}"/>
    <cellStyle name="Comma 24 3 3" xfId="22710" xr:uid="{7DE35D1C-4868-4B83-A625-1C8FD27C0E1F}"/>
    <cellStyle name="Comma 24 4" xfId="14014" xr:uid="{77BB3676-C1EE-4ED8-97E3-24D9578AAE98}"/>
    <cellStyle name="Comma 24 4 3" xfId="24653" xr:uid="{6DA494B9-8018-48C1-80BE-CA13F8BF410E}"/>
    <cellStyle name="Comma 24 5" xfId="27061" xr:uid="{41AA530E-955D-4617-AFCB-B0C8B080D462}"/>
    <cellStyle name="Comma 24 6" xfId="16762" xr:uid="{20EB5E44-8343-4466-923B-FA667C89BA06}"/>
    <cellStyle name="Comma 24 8" xfId="4417" xr:uid="{BA32B389-373E-49BB-81DA-1D71B17AA3D9}"/>
    <cellStyle name="Comma 25" xfId="345" xr:uid="{64781334-2C90-40EA-BD5F-CECF9BBD9A61}"/>
    <cellStyle name="Comma 25 2" xfId="819" xr:uid="{DAEDF74C-2633-4BF9-B25E-8A2BF1A482DC}"/>
    <cellStyle name="Comma 25 2 2" xfId="29956" xr:uid="{D37A20E0-2B5F-42F2-B566-9FC6314E4EB5}"/>
    <cellStyle name="Comma 25 2 3" xfId="19666" xr:uid="{1848D16A-FC6E-45B4-B4C5-D073F78DBB45}"/>
    <cellStyle name="Comma 25 2 5" xfId="7527" xr:uid="{45541569-8CD5-4BCB-93AB-860FF23128D7}"/>
    <cellStyle name="Comma 25 3" xfId="10650" xr:uid="{292286EF-F2A0-46DB-A61A-A1CCC52D7023}"/>
    <cellStyle name="Comma 25 3 3" xfId="22645" xr:uid="{4FF0E0C0-EF95-4031-A684-DA3A5ECC3F65}"/>
    <cellStyle name="Comma 25 4" xfId="13978" xr:uid="{725AB62E-15E8-4FCE-8B7F-35E7E321CB90}"/>
    <cellStyle name="Comma 25 4 3" xfId="24617" xr:uid="{E275FF26-CFC5-43E0-AEBC-39FE3C64E4A1}"/>
    <cellStyle name="Comma 25 5" xfId="26996" xr:uid="{6123F13C-2422-4760-A03C-4C7AD634C423}"/>
    <cellStyle name="Comma 25 6" xfId="16697" xr:uid="{8FCDAFFE-66F5-4273-A847-FFEB6CBE0888}"/>
    <cellStyle name="Comma 25 7" xfId="32963" xr:uid="{1A079EA6-2104-45B9-AB77-CD081083241C}"/>
    <cellStyle name="Comma 25 8" xfId="4352" xr:uid="{BA8DC9C9-33D4-4363-9194-8F6DE5963376}"/>
    <cellStyle name="Comma 26" xfId="355" xr:uid="{2E25242E-F9A0-4A0E-910C-2804E942D4EB}"/>
    <cellStyle name="Comma 26 2" xfId="837" xr:uid="{97A333EA-7370-4CA4-837E-A52E91D0128C}"/>
    <cellStyle name="Comma 26 2 2" xfId="29817" xr:uid="{9463DDD1-8ED1-444B-A750-4DC7BA94E638}"/>
    <cellStyle name="Comma 26 2 3" xfId="19527" xr:uid="{9842635C-C2E1-4C02-A839-AB672A25C1BB}"/>
    <cellStyle name="Comma 26 2 5" xfId="7368" xr:uid="{7EADBB8F-649B-4DC8-86EA-A99A33587FCE}"/>
    <cellStyle name="Comma 26 3" xfId="10511" xr:uid="{7D097725-4972-4C53-8ADC-0CC7935F6EC5}"/>
    <cellStyle name="Comma 26 3 3" xfId="22506" xr:uid="{4A0A5EE3-72C1-4B93-AF96-5FDCE64A9554}"/>
    <cellStyle name="Comma 26 4" xfId="14076" xr:uid="{ED854E5B-9438-4F0E-85CD-F85639FC475F}"/>
    <cellStyle name="Comma 26 4 3" xfId="24711" xr:uid="{E7608800-EC56-440D-8B5B-5792686B961C}"/>
    <cellStyle name="Comma 26 5" xfId="26857" xr:uid="{DD7B3415-50CA-48C2-85A8-94C5FCB9B31B}"/>
    <cellStyle name="Comma 26 6" xfId="16558" xr:uid="{6DCAA435-21E8-431A-AB08-4A4EECC7F8AF}"/>
    <cellStyle name="Comma 26 7" xfId="32973" xr:uid="{A53EF2F6-F016-4816-B771-A815AE062F30}"/>
    <cellStyle name="Comma 26 8" xfId="4193" xr:uid="{D2C730BC-AE89-4C6F-87E4-88A9A6BB218C}"/>
    <cellStyle name="Comma 27" xfId="691" xr:uid="{B836F436-190A-4776-9DDE-A07395E82DB9}"/>
    <cellStyle name="Comma 27 2" xfId="7222" xr:uid="{14F532F5-7559-4C20-B199-341576580DA0}"/>
    <cellStyle name="Comma 27 2 2" xfId="29693" xr:uid="{2C82017F-EE3A-42BE-A1BD-F8845791F474}"/>
    <cellStyle name="Comma 27 2 3" xfId="19403" xr:uid="{5A7375F4-E00C-4D72-AB54-731604C47C39}"/>
    <cellStyle name="Comma 27 3" xfId="10387" xr:uid="{A832A49B-1C30-4BE5-A827-F3A4246A0A4C}"/>
    <cellStyle name="Comma 27 3 3" xfId="22382" xr:uid="{D708D8D3-6C21-4957-BBB8-2458410C0943}"/>
    <cellStyle name="Comma 27 4" xfId="26733" xr:uid="{CB40B6F2-1F19-4414-888D-C4EAF33B63D1}"/>
    <cellStyle name="Comma 27 5" xfId="16434" xr:uid="{268D2D82-F06D-49A7-87F3-1747B3F96709}"/>
    <cellStyle name="Comma 27 6" xfId="32967" xr:uid="{D9A1379A-2130-4A0D-AFCD-9AC3998527D6}"/>
    <cellStyle name="Comma 27 7" xfId="4047" xr:uid="{97F43E9A-AD88-468D-A164-6001F42D7F80}"/>
    <cellStyle name="Comma 28" xfId="1118" xr:uid="{756E598C-9016-4B5E-892B-8BFCA6581101}"/>
    <cellStyle name="Comma 28 2" xfId="7234" xr:uid="{949AE456-B4EE-419C-A7B7-EC487D10642C}"/>
    <cellStyle name="Comma 28 2 2" xfId="29705" xr:uid="{F009BAD0-0179-4C3D-B9C9-2755DD7D6DFE}"/>
    <cellStyle name="Comma 28 2 3" xfId="19415" xr:uid="{CB029027-5BE9-450C-A87F-45FA44CB7D58}"/>
    <cellStyle name="Comma 28 3" xfId="10399" xr:uid="{FFEF74F2-C953-4C80-851A-1806B68D800D}"/>
    <cellStyle name="Comma 28 3 3" xfId="22394" xr:uid="{83487C3E-75FD-413C-9ED6-E97813076ECC}"/>
    <cellStyle name="Comma 28 4" xfId="26745" xr:uid="{A71EC54A-AA0A-4190-A8FB-83596359B19E}"/>
    <cellStyle name="Comma 28 5" xfId="16446" xr:uid="{2F8E8319-2194-4242-903C-6F356D9FF7A2}"/>
    <cellStyle name="Comma 28 6" xfId="33205" xr:uid="{4C3A4CAC-CCAA-480C-81EF-F8EB66487138}"/>
    <cellStyle name="Comma 28 7" xfId="4059" xr:uid="{FD514E90-7839-4591-8CED-B8269228099A}"/>
    <cellStyle name="Comma 29" xfId="1135" xr:uid="{ACF91B02-B866-46B7-8C5D-9C9FFA700A8B}"/>
    <cellStyle name="Comma 29 2" xfId="7217" xr:uid="{B0B50BDC-2568-4434-9890-3ED94D19FE1B}"/>
    <cellStyle name="Comma 29 2 2" xfId="29689" xr:uid="{5BF71C46-B1A5-467F-80A6-B6A11F188551}"/>
    <cellStyle name="Comma 29 2 3" xfId="19399" xr:uid="{7E8C086B-3436-44F3-923D-3582B124C5F7}"/>
    <cellStyle name="Comma 29 3" xfId="10383" xr:uid="{F0C649A7-0B8A-4411-B4B9-C29339541FE7}"/>
    <cellStyle name="Comma 29 3 3" xfId="22378" xr:uid="{98A388F6-F252-4AD4-9F9E-D30B7ADA03D9}"/>
    <cellStyle name="Comma 29 4" xfId="26729" xr:uid="{459445B9-B122-41A5-B845-328D1BA58AF8}"/>
    <cellStyle name="Comma 29 5" xfId="16430" xr:uid="{3175D511-EDB5-4290-B0EE-59C83076B697}"/>
    <cellStyle name="Comma 29 6" xfId="33210" xr:uid="{19D01C34-4BBA-4BB2-B664-3FD5FA115C5F}"/>
    <cellStyle name="Comma 29 7" xfId="4042" xr:uid="{589E16CF-198D-480B-93F9-3CFA68995090}"/>
    <cellStyle name="Comma 3" xfId="92" xr:uid="{8317C532-C67F-4417-8800-3B4C68B84EDA}"/>
    <cellStyle name="Comma 3 10" xfId="4071" xr:uid="{AE82BB5E-2B8C-493E-B5E1-1509ED97E5B0}"/>
    <cellStyle name="Comma 3 10 2" xfId="7246" xr:uid="{0C88030E-C204-4C30-958B-8EC47D5845C1}"/>
    <cellStyle name="Comma 3 10 2 2" xfId="29717" xr:uid="{6F220203-1C14-4C91-AAA8-3D1336318692}"/>
    <cellStyle name="Comma 3 10 2 3" xfId="19427" xr:uid="{1DE1F3A7-A033-4201-AF5C-55E1E7D8B24F}"/>
    <cellStyle name="Comma 3 10 3" xfId="10411" xr:uid="{50E9F8FF-77C2-4E92-B0DF-4FE483405E55}"/>
    <cellStyle name="Comma 3 10 3 3" xfId="22406" xr:uid="{7CBBCAA5-BFA3-4D05-84B0-040EE9CD83F0}"/>
    <cellStyle name="Comma 3 10 4" xfId="26757" xr:uid="{F4BE7D8A-42B2-43B4-BBA4-898C29C7C1AA}"/>
    <cellStyle name="Comma 3 10 5" xfId="16458" xr:uid="{2517B0C7-DF10-4DEB-9F9E-98F2743D7104}"/>
    <cellStyle name="Comma 3 11" xfId="3193" xr:uid="{0CC97E69-D00F-4FC2-873A-DFEDE6CF174D}"/>
    <cellStyle name="Comma 3 11 2" xfId="6548" xr:uid="{F20FC3D0-3FA1-449E-BD0F-1BC0ED715C61}"/>
    <cellStyle name="Comma 3 11 2 2" xfId="29048" xr:uid="{588C2660-E1FE-4105-9A14-AA64CDB2899F}"/>
    <cellStyle name="Comma 3 11 2 3" xfId="18755" xr:uid="{C2889309-1A21-4398-A62E-FCDD6E84DF56}"/>
    <cellStyle name="Comma 3 11 3" xfId="9739" xr:uid="{2C760FB8-C763-47D5-93AF-7F9824303289}"/>
    <cellStyle name="Comma 3 11 3 2" xfId="32009" xr:uid="{C2D40243-6CE0-4811-815B-4A96AD55F4B8}"/>
    <cellStyle name="Comma 3 11 3 3" xfId="21733" xr:uid="{D56E0E7E-5D71-4889-83B4-B5ABC0C76AE6}"/>
    <cellStyle name="Comma 3 11 4" xfId="26085" xr:uid="{C4D3CA83-D134-41E8-8D45-D28691322EB9}"/>
    <cellStyle name="Comma 3 11 5" xfId="15785" xr:uid="{EBE5F190-CE57-4F24-84D6-C25DC21C36B9}"/>
    <cellStyle name="Comma 3 12" xfId="3008" xr:uid="{7CF135E4-6331-4FDE-B8C3-8E5E9159465A}"/>
    <cellStyle name="Comma 3 12 2" xfId="6297" xr:uid="{5497A009-2C44-49B2-9C83-C71AEBDE0141}"/>
    <cellStyle name="Comma 3 12 2 2" xfId="28798" xr:uid="{10107C9C-FD4F-4507-B60F-74AC11ECF7A6}"/>
    <cellStyle name="Comma 3 12 2 3" xfId="18504" xr:uid="{1A684A19-5AC6-45F4-9A0F-06215148A3DE}"/>
    <cellStyle name="Comma 3 12 3" xfId="9488" xr:uid="{491A1A17-EF91-4008-ADDA-D6324691D087}"/>
    <cellStyle name="Comma 3 12 3 2" xfId="31758" xr:uid="{146D7A5C-BA56-4678-A8F6-6D5C0CB76614}"/>
    <cellStyle name="Comma 3 12 3 3" xfId="21482" xr:uid="{2009A59C-5400-402F-B21E-A33BFC986289}"/>
    <cellStyle name="Comma 3 12 4" xfId="25834" xr:uid="{0849C035-9459-4E72-A09D-6CF4EC06C84E}"/>
    <cellStyle name="Comma 3 12 5" xfId="15534" xr:uid="{C69891FA-4B17-4339-9EC1-B519BA4B0CAC}"/>
    <cellStyle name="Comma 3 13" xfId="2894" xr:uid="{AE494D32-FBF5-44DA-BB52-AC5E9C987731}"/>
    <cellStyle name="Comma 3 13 2" xfId="6186" xr:uid="{82B28B29-4895-4E72-8839-AE707388AB3B}"/>
    <cellStyle name="Comma 3 13 2 2" xfId="28687" xr:uid="{18695395-554C-4EFC-A79C-F3AED3C02EFF}"/>
    <cellStyle name="Comma 3 13 2 3" xfId="18393" xr:uid="{2FB1A9AC-4551-480B-931F-116C0195BD5A}"/>
    <cellStyle name="Comma 3 13 3" xfId="9377" xr:uid="{60902C6C-E154-45F5-8F66-5BFBED71F72B}"/>
    <cellStyle name="Comma 3 13 3 2" xfId="31647" xr:uid="{FF123F41-1F49-47C1-B5A6-51D9C5DB543D}"/>
    <cellStyle name="Comma 3 13 3 3" xfId="21371" xr:uid="{DA48C47F-8C46-4937-9A1B-57989E7A2023}"/>
    <cellStyle name="Comma 3 13 4" xfId="25723" xr:uid="{6B364070-999D-4829-B987-77927815DABF}"/>
    <cellStyle name="Comma 3 13 5" xfId="15423" xr:uid="{7A1CB579-5043-47B2-80D6-42FB46E9BF3F}"/>
    <cellStyle name="Comma 3 14" xfId="2813" xr:uid="{4A59B2DE-96F2-4859-BEF2-A2FEEE8CE76C}"/>
    <cellStyle name="Comma 3 14 2" xfId="6099" xr:uid="{A6106FB8-2FB9-42E2-A5D6-1B6A1397F6BE}"/>
    <cellStyle name="Comma 3 14 2 2" xfId="28600" xr:uid="{4A2E7499-4CAC-4E08-8988-A6BC634A1348}"/>
    <cellStyle name="Comma 3 14 2 3" xfId="18306" xr:uid="{1BC64A57-78B5-4B73-9C9B-09D0FDA8D185}"/>
    <cellStyle name="Comma 3 14 3" xfId="9290" xr:uid="{06601D23-0CE0-4057-96EF-8BD85BFBB795}"/>
    <cellStyle name="Comma 3 14 3 2" xfId="31560" xr:uid="{2662D2E4-DDEE-41CA-BCF0-2DC62C256A0D}"/>
    <cellStyle name="Comma 3 14 3 3" xfId="21284" xr:uid="{E7AB6E2D-5BF2-44F6-8143-0736ECB70632}"/>
    <cellStyle name="Comma 3 14 4" xfId="25636" xr:uid="{0EE30644-B18C-4655-8DA5-B0A6499BAE61}"/>
    <cellStyle name="Comma 3 14 5" xfId="15336" xr:uid="{31EED9A7-2BD4-49DE-9B0E-AF6E160980A6}"/>
    <cellStyle name="Comma 3 15" xfId="2715" xr:uid="{2A77894D-93E5-4A4F-89F5-4AC76DEB3153}"/>
    <cellStyle name="Comma 3 15 2" xfId="6000" xr:uid="{8277EA86-1E3F-4D8A-93DE-35B050B870B5}"/>
    <cellStyle name="Comma 3 15 2 2" xfId="28501" xr:uid="{C3C34A1E-43BB-4EA1-8B57-C64D36DE1EF6}"/>
    <cellStyle name="Comma 3 15 2 3" xfId="18207" xr:uid="{072B3ED9-46F8-48FA-B511-C577117F0EB9}"/>
    <cellStyle name="Comma 3 15 3" xfId="9191" xr:uid="{CFD1F16C-54A3-4929-990B-9BA5C1FE5A60}"/>
    <cellStyle name="Comma 3 15 3 2" xfId="31461" xr:uid="{B4429A8C-1FAC-4EC0-BC96-E79D758C0725}"/>
    <cellStyle name="Comma 3 15 3 3" xfId="21185" xr:uid="{5276506D-7F95-4B91-A333-2F05E61B9458}"/>
    <cellStyle name="Comma 3 15 4" xfId="25537" xr:uid="{5255B758-0EBC-4FD9-8F93-8EEBFB50F069}"/>
    <cellStyle name="Comma 3 15 5" xfId="15237" xr:uid="{E557A169-35FA-44AE-ACD9-07150A521DD5}"/>
    <cellStyle name="Comma 3 16" xfId="2583" xr:uid="{6689C1D0-4E70-4A9C-9B26-1CBF57BE709F}"/>
    <cellStyle name="Comma 3 16 2" xfId="5897" xr:uid="{D9F4053A-C10F-4C40-9B0D-C8137A949F4E}"/>
    <cellStyle name="Comma 3 16 2 2" xfId="28405" xr:uid="{ED579421-1837-4402-99F8-1AC84D224EF2}"/>
    <cellStyle name="Comma 3 16 2 3" xfId="18111" xr:uid="{A570A19F-F7DC-4142-BE2E-E1C45D5B9BBD}"/>
    <cellStyle name="Comma 3 16 3" xfId="9095" xr:uid="{7B47E985-6481-4538-AD9B-1B8F09EEE67A}"/>
    <cellStyle name="Comma 3 16 3 2" xfId="31365" xr:uid="{757390DB-09BD-4FDB-B61A-901B6E2DA930}"/>
    <cellStyle name="Comma 3 16 3 3" xfId="21089" xr:uid="{D743D4F8-FE93-4129-902A-DC9B93CC3DCD}"/>
    <cellStyle name="Comma 3 16 4" xfId="25441" xr:uid="{1361FE70-528A-403E-8624-6B39AC72137C}"/>
    <cellStyle name="Comma 3 16 5" xfId="15141" xr:uid="{294BE0F8-DD2C-4BD2-B665-2F506443C667}"/>
    <cellStyle name="Comma 3 17" xfId="2566" xr:uid="{B5819DA6-9EDE-4E1A-B43B-4D692A41FC06}"/>
    <cellStyle name="Comma 3 17 2" xfId="5880" xr:uid="{C56BA339-9DBC-464F-A431-451EE68B33EF}"/>
    <cellStyle name="Comma 3 17 2 2" xfId="28388" xr:uid="{0C4E873E-5982-4FEC-AED0-5CAC161CFE55}"/>
    <cellStyle name="Comma 3 17 2 3" xfId="18094" xr:uid="{FACED055-7FDD-4A69-8B87-B6426629B258}"/>
    <cellStyle name="Comma 3 17 3" xfId="9078" xr:uid="{9CCF6380-27CB-4C2A-A5AE-7464B4A586FF}"/>
    <cellStyle name="Comma 3 17 3 2" xfId="31348" xr:uid="{1B49460D-7BED-4A62-A9C5-21EDE93D1750}"/>
    <cellStyle name="Comma 3 17 3 3" xfId="21072" xr:uid="{DA2711C9-F86C-4723-92C5-8C433DECE4F1}"/>
    <cellStyle name="Comma 3 17 4" xfId="25424" xr:uid="{9C8A5313-5C9D-483E-9428-1E1D25C1F62C}"/>
    <cellStyle name="Comma 3 17 5" xfId="15124" xr:uid="{0C1B9F0F-DFE9-4366-94BB-21B08BA36985}"/>
    <cellStyle name="Comma 3 18" xfId="2543" xr:uid="{CAA4E056-97A5-450E-B75C-B7154D7CBC71}"/>
    <cellStyle name="Comma 3 18 2" xfId="5857" xr:uid="{7AF2AAD8-18D8-4E7E-8AA2-A5F7B8C056C5}"/>
    <cellStyle name="Comma 3 18 2 2" xfId="28365" xr:uid="{71797A4B-D80F-43A1-99FB-3659BE8CF5CC}"/>
    <cellStyle name="Comma 3 18 2 3" xfId="18071" xr:uid="{A032135A-334F-4DEF-935E-F05CD8F284C7}"/>
    <cellStyle name="Comma 3 18 3" xfId="9055" xr:uid="{F0F89C7F-7852-4DBA-B9DF-F7A634B775F8}"/>
    <cellStyle name="Comma 3 18 3 2" xfId="31325" xr:uid="{A426EA42-6231-4567-9770-E4113DC3F672}"/>
    <cellStyle name="Comma 3 18 3 3" xfId="21049" xr:uid="{0FEE9616-5FF7-4F33-904B-A02302FCDC0C}"/>
    <cellStyle name="Comma 3 18 4" xfId="25401" xr:uid="{EF9AED8B-7981-494F-B41F-F3AC07DD22E2}"/>
    <cellStyle name="Comma 3 18 5" xfId="15101" xr:uid="{7FCFFB5B-7C8D-4D69-8522-BC2C36411715}"/>
    <cellStyle name="Comma 3 19" xfId="2516" xr:uid="{5D8B7FE9-F258-402D-ADE7-6F3F542A2F96}"/>
    <cellStyle name="Comma 3 19 2" xfId="5830" xr:uid="{917C7EBC-A65B-4E9E-8563-46B1B3BEA676}"/>
    <cellStyle name="Comma 3 19 2 2" xfId="28338" xr:uid="{14AA7594-6544-4EAF-9BD1-098B08C0509D}"/>
    <cellStyle name="Comma 3 19 2 3" xfId="18044" xr:uid="{931D0914-3196-4CA2-89DB-1DFB463FE639}"/>
    <cellStyle name="Comma 3 19 3" xfId="9028" xr:uid="{CB850783-85FB-4DD4-A704-72DFC68276CF}"/>
    <cellStyle name="Comma 3 19 3 2" xfId="31298" xr:uid="{F6F9964A-6FC6-4068-8532-638201D205A6}"/>
    <cellStyle name="Comma 3 19 3 3" xfId="21022" xr:uid="{48FD11AF-9A6C-471C-A5CF-355554F839F5}"/>
    <cellStyle name="Comma 3 19 4" xfId="25374" xr:uid="{7788B11B-B2E6-4890-8363-6F0C13C71E53}"/>
    <cellStyle name="Comma 3 19 5" xfId="15074" xr:uid="{2F0F45DF-3D0A-41CA-AB0D-DE478F290E41}"/>
    <cellStyle name="Comma 3 2" xfId="149" xr:uid="{9391B278-DFB6-41A8-8B26-47149116758F}"/>
    <cellStyle name="Comma 3 2 10" xfId="6461" xr:uid="{7796F6F3-4141-408D-BEDD-2DA79CBDA660}"/>
    <cellStyle name="Comma 3 2 10 2" xfId="28962" xr:uid="{0A47EEEB-90B3-4D30-BB83-213D00AA3184}"/>
    <cellStyle name="Comma 3 2 10 3" xfId="18668" xr:uid="{E89BAD75-B0C8-436D-B817-7DAC017B43D7}"/>
    <cellStyle name="Comma 3 2 11" xfId="9652" xr:uid="{CF4EB880-63B5-4084-A55C-801C4F5ED566}"/>
    <cellStyle name="Comma 3 2 11 2" xfId="31922" xr:uid="{CF0EE17D-E112-4903-83FD-0B5CC4FEC1DD}"/>
    <cellStyle name="Comma 3 2 11 3" xfId="21646" xr:uid="{A3B9445F-BF11-45E3-8A5A-2C066900E895}"/>
    <cellStyle name="Comma 3 2 12" xfId="12772" xr:uid="{0419252B-1099-40BC-A3BF-0764118249FD}"/>
    <cellStyle name="Comma 3 2 12 3" xfId="23642" xr:uid="{39CDC820-7F7E-4007-AD3F-1C28F2E0E4F0}"/>
    <cellStyle name="Comma 3 2 13" xfId="14294" xr:uid="{13DA21C1-FC9C-4AEE-AC12-7D955590FC27}"/>
    <cellStyle name="Comma 3 2 13 2" xfId="25998" xr:uid="{3E6D5FAF-0C1C-46D2-B477-9B19D5970C04}"/>
    <cellStyle name="Comma 3 2 14" xfId="15698" xr:uid="{989C09A7-F0DD-40AB-97F6-26910F847FC0}"/>
    <cellStyle name="Comma 3 2 16" xfId="1239" xr:uid="{D4325963-9537-4C61-B6E3-7A73CD75FB32}"/>
    <cellStyle name="Comma 3 2 2" xfId="492" xr:uid="{3FB3D8D6-2B5D-413F-818D-FB3B3B9AE5EB}"/>
    <cellStyle name="Comma 3 2 2 10" xfId="33055" xr:uid="{AA10723A-5B40-4692-B7E8-1CE23A81D7BF}"/>
    <cellStyle name="Comma 3 2 2 2" xfId="535" xr:uid="{C0B38F09-AAFB-4F70-9043-FA40660F8624}"/>
    <cellStyle name="Comma 3 2 2 2 2" xfId="1078" xr:uid="{47A7108E-A8FA-45DF-B8E1-78E4DEF30FB3}"/>
    <cellStyle name="Comma 3 2 2 2 2 2" xfId="30732" xr:uid="{47A85530-ECBA-4F76-977A-84F479DECE1B}"/>
    <cellStyle name="Comma 3 2 2 2 2 3" xfId="20446" xr:uid="{F87CEA95-B868-4B24-B5C2-3808E3F12C7B}"/>
    <cellStyle name="Comma 3 2 2 2 2 5" xfId="8323" xr:uid="{B1FF30EE-7C87-42DE-AE61-BA41197293CA}"/>
    <cellStyle name="Comma 3 2 2 2 3" xfId="11426" xr:uid="{CEE8F909-C417-4EE5-8653-00878626BAEA}"/>
    <cellStyle name="Comma 3 2 2 2 3 3" xfId="23426" xr:uid="{6165C0B6-F95D-49E6-A562-504CA8C9C862}"/>
    <cellStyle name="Comma 3 2 2 2 4" xfId="13585" xr:uid="{6C0FA2DA-6458-4E97-9AED-72107AFEEF77}"/>
    <cellStyle name="Comma 3 2 2 2 4 3" xfId="24222" xr:uid="{B721BAED-BBA7-4048-AD6D-D122370C9975}"/>
    <cellStyle name="Comma 3 2 2 2 5" xfId="14460" xr:uid="{69DAA7D1-1DF0-41BB-A36D-77A8723C1DB6}"/>
    <cellStyle name="Comma 3 2 2 2 5 2" xfId="27772" xr:uid="{6E95F17D-0806-44D1-AC5D-370D9959D2D9}"/>
    <cellStyle name="Comma 3 2 2 2 6" xfId="17478" xr:uid="{B1A84A34-9964-47CB-B36E-F61D016DA4A8}"/>
    <cellStyle name="Comma 3 2 2 2 9" xfId="1405" xr:uid="{8652D465-B2A0-4CB8-A1B7-51CF817025DC}"/>
    <cellStyle name="Comma 3 2 2 3" xfId="1022" xr:uid="{1694C5E7-212D-4E20-BEC9-FA7E48A0830B}"/>
    <cellStyle name="Comma 3 2 2 3 2" xfId="14186" xr:uid="{34084197-2D2D-4093-9D2B-AEEA333F2643}"/>
    <cellStyle name="Comma 3 2 2 3 2 3" xfId="24822" xr:uid="{BF1C439E-C981-4733-A5BD-E2A0BCDB647F}"/>
    <cellStyle name="Comma 3 2 2 3 3" xfId="29631" xr:uid="{D7372171-6251-4629-8203-DA83710908B7}"/>
    <cellStyle name="Comma 3 2 2 3 4" xfId="19340" xr:uid="{44C51706-7144-4401-B88E-6A6167FC31BC}"/>
    <cellStyle name="Comma 3 2 2 3 6" xfId="7159" xr:uid="{2542FE50-A176-4CAB-B12C-7DAE76344CF6}"/>
    <cellStyle name="Comma 3 2 2 4" xfId="10324" xr:uid="{F96B605B-209C-4561-9829-0DCD1652E695}"/>
    <cellStyle name="Comma 3 2 2 4 2" xfId="32593" xr:uid="{D4171284-CC2F-43DC-8D65-A94BC8831F91}"/>
    <cellStyle name="Comma 3 2 2 4 3" xfId="22319" xr:uid="{8F2664F3-2080-4173-B2C6-C59014B54E7E}"/>
    <cellStyle name="Comma 3 2 2 5" xfId="12981" xr:uid="{04208EC7-0756-43C2-B02B-81CE82393641}"/>
    <cellStyle name="Comma 3 2 2 5 3" xfId="23805" xr:uid="{5F1A7E7F-CDA6-435E-9D7A-095A429DA089}"/>
    <cellStyle name="Comma 3 2 2 6" xfId="14404" xr:uid="{66B6B96D-8D54-43C9-B01F-8F6990B5D748}"/>
    <cellStyle name="Comma 3 2 2 6 2" xfId="26670" xr:uid="{4549B5AA-240F-4C03-AFC2-652609EAC491}"/>
    <cellStyle name="Comma 3 2 2 7" xfId="16371" xr:uid="{1F2B0446-0FE2-4744-9522-CC5FE5E23C78}"/>
    <cellStyle name="Comma 3 2 2 8" xfId="32813" xr:uid="{6670FD8B-4C54-4893-917A-6DC5BBBA702C}"/>
    <cellStyle name="Comma 3 2 2 9" xfId="1349" xr:uid="{5924B31B-D708-4032-B078-15A034F89829}"/>
    <cellStyle name="Comma 3 2 3" xfId="402" xr:uid="{C9F1BE2B-8C10-4230-BC53-CF85A08615B8}"/>
    <cellStyle name="Comma 3 2 3 10" xfId="3830" xr:uid="{03383D9D-76FD-4B75-A74E-E98E542C8CA0}"/>
    <cellStyle name="Comma 3 2 3 2" xfId="913" xr:uid="{06D644D2-3598-4BC3-B301-46B19C544517}"/>
    <cellStyle name="Comma 3 2 3 2 2" xfId="8245" xr:uid="{173D3408-132F-4A4E-86E3-485690BA5AA2}"/>
    <cellStyle name="Comma 3 2 3 2 2 2" xfId="30656" xr:uid="{D48BC385-0D08-4951-ABA4-0262F4877B95}"/>
    <cellStyle name="Comma 3 2 3 2 2 3" xfId="20368" xr:uid="{1D8CE023-0446-4122-AD00-80E3578BB45A}"/>
    <cellStyle name="Comma 3 2 3 2 3" xfId="11349" xr:uid="{5439757E-7A33-4FF9-895D-2CE666AEDCDA}"/>
    <cellStyle name="Comma 3 2 3 2 3 3" xfId="23348" xr:uid="{4B4AF562-A317-4BAF-8027-E9A39FAE6E0B}"/>
    <cellStyle name="Comma 3 2 3 2 4" xfId="27694" xr:uid="{3F12D18B-C12A-4219-8A62-1B280E699162}"/>
    <cellStyle name="Comma 3 2 3 2 5" xfId="17400" xr:uid="{6AE72941-A3D6-404A-B503-FF2F35BF92E0}"/>
    <cellStyle name="Comma 3 2 3 2 7" xfId="5042" xr:uid="{70950697-20C6-4CAE-80AF-4E51389B8F85}"/>
    <cellStyle name="Comma 3 2 3 3" xfId="7000" xr:uid="{ECF647ED-C02B-4CE9-9E6E-4337A72CD6A8}"/>
    <cellStyle name="Comma 3 2 3 3 2" xfId="29471" xr:uid="{B7D999C6-123D-450C-9EA8-2B5564F75229}"/>
    <cellStyle name="Comma 3 2 3 3 3" xfId="19178" xr:uid="{0D3809E5-BFB0-4C57-B80F-1A74F5C75C0E}"/>
    <cellStyle name="Comma 3 2 3 4" xfId="10162" xr:uid="{2D2D9682-7304-4D1A-8779-990585C535FE}"/>
    <cellStyle name="Comma 3 2 3 4 2" xfId="32432" xr:uid="{FB37C514-A674-4D9C-A61A-596B0B3DF941}"/>
    <cellStyle name="Comma 3 2 3 4 3" xfId="22157" xr:uid="{9128B28F-6D18-4B73-97C4-110D8ADC3AB9}"/>
    <cellStyle name="Comma 3 2 3 5" xfId="13424" xr:uid="{9467CA0E-789C-420B-A244-E42E91B7D625}"/>
    <cellStyle name="Comma 3 2 3 5 3" xfId="24061" xr:uid="{0FFA49BB-1352-4706-A59A-0047216620F9}"/>
    <cellStyle name="Comma 3 2 3 6" xfId="26508" xr:uid="{E1489F97-A265-49DB-A471-800BCC29B3F5}"/>
    <cellStyle name="Comma 3 2 3 7" xfId="16209" xr:uid="{ACEBF918-1F67-4BEF-A1DE-632E238980C5}"/>
    <cellStyle name="Comma 3 2 4" xfId="764" xr:uid="{A3ED49CB-83A2-434A-BD91-E49E3E0C230D}"/>
    <cellStyle name="Comma 3 2 4 2" xfId="8013" xr:uid="{333B6B0B-F592-4160-871F-228C63664E78}"/>
    <cellStyle name="Comma 3 2 4 2 2" xfId="30444" xr:uid="{0C867A8B-139C-40B8-BD28-34D2F8082FA5}"/>
    <cellStyle name="Comma 3 2 4 2 3" xfId="20154" xr:uid="{2DAACB77-C371-4C67-93BB-C9F394D56CED}"/>
    <cellStyle name="Comma 3 2 4 3" xfId="11136" xr:uid="{632088E4-1B6F-43C9-BD03-D79238AD0C78}"/>
    <cellStyle name="Comma 3 2 4 3 3" xfId="23134" xr:uid="{2F6BA1A3-0EC7-4B0C-913E-386060B435CC}"/>
    <cellStyle name="Comma 3 2 4 4" xfId="13851" xr:uid="{EFC9365F-4000-4495-AE2B-4E8E66F74F59}"/>
    <cellStyle name="Comma 3 2 4 4 3" xfId="24491" xr:uid="{72BFC1AC-7F3C-4662-B274-F40F9449F9F6}"/>
    <cellStyle name="Comma 3 2 4 5" xfId="27485" xr:uid="{7B395A1E-AB48-4162-B67B-4E9DCF57ACA3}"/>
    <cellStyle name="Comma 3 2 4 6" xfId="17186" xr:uid="{380BC9F3-D958-4BFD-A1F6-29EB46915635}"/>
    <cellStyle name="Comma 3 2 4 8" xfId="4826" xr:uid="{65B5DA55-54F9-402A-8702-4702829138A4}"/>
    <cellStyle name="Comma 3 2 5" xfId="4708" xr:uid="{1261F402-4F53-48FB-81F0-B39A5C154BA4}"/>
    <cellStyle name="Comma 3 2 5 2" xfId="7884" xr:uid="{2E684E3F-13CE-4BBE-9CCA-3F11D9B9FC07}"/>
    <cellStyle name="Comma 3 2 5 2 2" xfId="30312" xr:uid="{98D5468B-57DE-4CD4-A1FF-86B2F2DAAD28}"/>
    <cellStyle name="Comma 3 2 5 2 3" xfId="20023" xr:uid="{0BA010AE-DE5F-497A-BF7A-178036C027AA}"/>
    <cellStyle name="Comma 3 2 5 3" xfId="11007" xr:uid="{64AF04C5-3AB0-40DA-A7B9-14C7B7374891}"/>
    <cellStyle name="Comma 3 2 5 3 3" xfId="23002" xr:uid="{2E90BBC7-F776-4C15-A512-0BDE60D16C35}"/>
    <cellStyle name="Comma 3 2 5 4" xfId="13687" xr:uid="{72308A1D-5026-49C0-A9AA-1ABBB92AA245}"/>
    <cellStyle name="Comma 3 2 5 4 3" xfId="24325" xr:uid="{D9B3FA0F-3234-400E-8016-EB1A2E2212E4}"/>
    <cellStyle name="Comma 3 2 5 5" xfId="27353" xr:uid="{17B9FF28-D16C-4A6C-9913-10FCE0722DC4}"/>
    <cellStyle name="Comma 3 2 5 6" xfId="17054" xr:uid="{13B78182-7595-49EC-B900-3678F3EE30F2}"/>
    <cellStyle name="Comma 3 2 6" xfId="4506" xr:uid="{090DFFEB-AF0A-4525-BEA0-666DA4A901EE}"/>
    <cellStyle name="Comma 3 2 6 2" xfId="7682" xr:uid="{8C88F59B-CCD8-45A3-88F8-FD5082F481C3}"/>
    <cellStyle name="Comma 3 2 6 2 2" xfId="30111" xr:uid="{FA406ABC-4690-4D2D-83E4-85CF81BB4FBD}"/>
    <cellStyle name="Comma 3 2 6 2 3" xfId="19821" xr:uid="{99146517-403E-4CD7-913F-44620FA13711}"/>
    <cellStyle name="Comma 3 2 6 3" xfId="10805" xr:uid="{59BF7E34-BEDD-4286-85C9-9AC3D1646E18}"/>
    <cellStyle name="Comma 3 2 6 3 3" xfId="22800" xr:uid="{E256F8AE-9B81-4AEE-968E-B09C3471A6C7}"/>
    <cellStyle name="Comma 3 2 6 4" xfId="13843" xr:uid="{4B78828F-8D8B-49CB-8940-637FEA14D6FE}"/>
    <cellStyle name="Comma 3 2 6 4 3" xfId="24483" xr:uid="{71199CC9-E8D6-422B-91B8-128BAB87CDE3}"/>
    <cellStyle name="Comma 3 2 6 5" xfId="27151" xr:uid="{A9CCC41D-9B92-47C7-8FC9-7F0E57B7D413}"/>
    <cellStyle name="Comma 3 2 6 6" xfId="16852" xr:uid="{443D618B-E4CF-4937-8B28-3BBFCEB82261}"/>
    <cellStyle name="Comma 3 2 7" xfId="4308" xr:uid="{46F95A3A-DB25-42AA-9959-1075F1CF7491}"/>
    <cellStyle name="Comma 3 2 7 2" xfId="7483" xr:uid="{0F1FF0C8-A1FF-409B-B169-B50A4A7E1E98}"/>
    <cellStyle name="Comma 3 2 7 2 2" xfId="29919" xr:uid="{C5CD9A3F-300F-4AA8-B19E-84ACE18171C4}"/>
    <cellStyle name="Comma 3 2 7 2 3" xfId="19629" xr:uid="{84D8C67B-001D-4A3A-9EBF-DF2420F9BE7E}"/>
    <cellStyle name="Comma 3 2 7 3" xfId="10613" xr:uid="{C41F4E62-CD21-46B5-978A-E396DCF9FBD9}"/>
    <cellStyle name="Comma 3 2 7 3 3" xfId="22608" xr:uid="{A238A556-D381-4B0C-BBEE-903729DADCF3}"/>
    <cellStyle name="Comma 3 2 7 4" xfId="14126" xr:uid="{DE31C689-298B-44DA-B2FC-F8959A23BD77}"/>
    <cellStyle name="Comma 3 2 7 4 3" xfId="24762" xr:uid="{7E135864-2FAB-4937-909E-97022316FBC8}"/>
    <cellStyle name="Comma 3 2 7 5" xfId="26959" xr:uid="{DB7A5799-C205-4562-B3B6-C7A779633F8C}"/>
    <cellStyle name="Comma 3 2 7 6" xfId="16660" xr:uid="{4810EB6B-B34C-490E-AC65-3976E6BD5244}"/>
    <cellStyle name="Comma 3 2 8" xfId="4127" xr:uid="{EB99B270-413A-4DFA-A1F8-B62E76FC444E}"/>
    <cellStyle name="Comma 3 2 8 2" xfId="7302" xr:uid="{CB0C2EA6-0882-4517-BD61-51245C2C53B9}"/>
    <cellStyle name="Comma 3 2 8 2 2" xfId="29766" xr:uid="{919BD0A7-C593-4033-92D3-E7D49AEE5CC5}"/>
    <cellStyle name="Comma 3 2 8 2 3" xfId="19476" xr:uid="{38847411-0D46-4B8D-91C8-9375FC5D1F6E}"/>
    <cellStyle name="Comma 3 2 8 3" xfId="10460" xr:uid="{EBB46D05-3454-4B36-A517-E50F2EBBB524}"/>
    <cellStyle name="Comma 3 2 8 3 3" xfId="22455" xr:uid="{C16994E9-2452-4E59-9857-D4EB99DFF7E3}"/>
    <cellStyle name="Comma 3 2 8 4" xfId="26806" xr:uid="{562C011D-F817-4BD2-A97E-D2B21C2024F7}"/>
    <cellStyle name="Comma 3 2 8 5" xfId="16507" xr:uid="{B80B7DB8-8796-49D3-AFF1-4CD7961F1022}"/>
    <cellStyle name="Comma 3 2 9" xfId="3357" xr:uid="{85B1C46C-D695-4EB1-AB39-740CC3A20B2C}"/>
    <cellStyle name="Comma 3 2 9 2" xfId="6714" xr:uid="{934CA3D3-81D0-4A66-B2E4-FB10ED5204FA}"/>
    <cellStyle name="Comma 3 2 9 2 2" xfId="29214" xr:uid="{B0ACFDE7-CEEB-4509-B935-2E147C89310F}"/>
    <cellStyle name="Comma 3 2 9 2 3" xfId="18921" xr:uid="{5E5BFE52-95D4-4A91-B782-25F65E1FA312}"/>
    <cellStyle name="Comma 3 2 9 3" xfId="9905" xr:uid="{2DAFEEFC-E319-4D9C-A346-446546F9B832}"/>
    <cellStyle name="Comma 3 2 9 3 2" xfId="32175" xr:uid="{9F396768-D8FC-4E27-9579-F7A4FCCA7D7F}"/>
    <cellStyle name="Comma 3 2 9 3 3" xfId="21899" xr:uid="{D66C49BF-F967-429C-BD34-E1BEFD6B237B}"/>
    <cellStyle name="Comma 3 2 9 4" xfId="26250" xr:uid="{7A118F2E-ED6F-4E98-A270-5569363F5C38}"/>
    <cellStyle name="Comma 3 2 9 5" xfId="15951" xr:uid="{5FAFEBB2-07A6-44A5-8AAC-202A7E5B2C57}"/>
    <cellStyle name="Comma 3 20" xfId="2443" xr:uid="{9909A791-FC58-4298-BED7-D06E6767DE17}"/>
    <cellStyle name="Comma 3 20 2" xfId="5787" xr:uid="{0AB2CD49-8289-4C08-B7C1-CCF1C18959EC}"/>
    <cellStyle name="Comma 3 20 2 2" xfId="28303" xr:uid="{C35FAEDF-474C-4D11-AACF-DD4D3DEAA5C1}"/>
    <cellStyle name="Comma 3 20 2 3" xfId="18009" xr:uid="{A9B22DC2-6874-4521-80F7-A2A1990072BB}"/>
    <cellStyle name="Comma 3 20 3" xfId="8993" xr:uid="{77F45A11-B925-4FE0-A2D2-AAB5B4FBADB4}"/>
    <cellStyle name="Comma 3 20 3 2" xfId="31263" xr:uid="{A62CEFC5-4F8E-437E-9920-3B6DC6CFCE51}"/>
    <cellStyle name="Comma 3 20 3 3" xfId="20987" xr:uid="{D631C273-9E51-4C10-84A1-9A41C8D84084}"/>
    <cellStyle name="Comma 3 20 4" xfId="25339" xr:uid="{1EDFA655-A4EB-4A98-B587-EBDDC79A1AA6}"/>
    <cellStyle name="Comma 3 20 5" xfId="15039" xr:uid="{347AD832-D7B7-417E-931B-58D22606BE1E}"/>
    <cellStyle name="Comma 3 21" xfId="2343" xr:uid="{7591E9B9-7403-4473-A4F4-E2A9C00F5299}"/>
    <cellStyle name="Comma 3 21 2" xfId="5690" xr:uid="{D8943E52-3A1F-49E6-8F69-043E2B7016D3}"/>
    <cellStyle name="Comma 3 21 2 2" xfId="28206" xr:uid="{28E65A42-DB76-422F-8C44-1D5BED220B37}"/>
    <cellStyle name="Comma 3 21 2 3" xfId="17912" xr:uid="{242D065A-46E6-49A9-983F-BA2C5DA90AC9}"/>
    <cellStyle name="Comma 3 21 3" xfId="8896" xr:uid="{DE932F46-D36D-4584-BA16-E7A556F7122F}"/>
    <cellStyle name="Comma 3 21 3 2" xfId="31166" xr:uid="{D271C119-0E2F-4784-BDA8-2D5317C11B4F}"/>
    <cellStyle name="Comma 3 21 3 3" xfId="20890" xr:uid="{D30CFCB6-BF95-4376-8331-EE17A9D5C663}"/>
    <cellStyle name="Comma 3 21 4" xfId="25242" xr:uid="{2ED759D0-254D-41DA-A3EA-16A2B61AC2F9}"/>
    <cellStyle name="Comma 3 21 5" xfId="14942" xr:uid="{9F5C54F9-21C3-48BE-8B68-43966056F46B}"/>
    <cellStyle name="Comma 3 22" xfId="2324" xr:uid="{CE01643C-DEDD-4ADC-9965-8A37FF038837}"/>
    <cellStyle name="Comma 3 22 2" xfId="5671" xr:uid="{4C69644A-D0A1-4C29-BA5B-2075011F1D5C}"/>
    <cellStyle name="Comma 3 22 2 2" xfId="28187" xr:uid="{3D1098D6-0E46-4330-87B9-4E9D5C88AC4E}"/>
    <cellStyle name="Comma 3 22 2 3" xfId="17893" xr:uid="{D5A8D581-D1FB-49ED-A430-7CBE506B35F8}"/>
    <cellStyle name="Comma 3 22 3" xfId="8877" xr:uid="{8499F79E-E03C-4F6F-B049-DB7EC880E96D}"/>
    <cellStyle name="Comma 3 22 3 2" xfId="31147" xr:uid="{341EA99F-70B2-4CD3-AF19-511E50496F92}"/>
    <cellStyle name="Comma 3 22 3 3" xfId="20871" xr:uid="{CE210A1E-DDB2-45A3-A8BB-A1B661868D7B}"/>
    <cellStyle name="Comma 3 22 4" xfId="25223" xr:uid="{C859D5EE-EDCA-4A2F-9411-5F95B41A17CB}"/>
    <cellStyle name="Comma 3 22 5" xfId="14923" xr:uid="{31B14F79-1329-42D5-81F6-4EAA44BAD5FD}"/>
    <cellStyle name="Comma 3 23" xfId="2291" xr:uid="{67B21E6D-EE60-4CFA-B95A-BB0C69BAD7BC}"/>
    <cellStyle name="Comma 3 23 2" xfId="5638" xr:uid="{C114F247-804B-4D6B-AD26-4429EB186C24}"/>
    <cellStyle name="Comma 3 23 2 2" xfId="28154" xr:uid="{CF03BCD7-6E2A-4657-8DF4-440FDDD5F52C}"/>
    <cellStyle name="Comma 3 23 2 3" xfId="17860" xr:uid="{25CB2989-E362-4653-AF32-3E9A84663F59}"/>
    <cellStyle name="Comma 3 23 3" xfId="8844" xr:uid="{A9E66241-4261-4553-A376-B2C8F77CD86F}"/>
    <cellStyle name="Comma 3 23 3 2" xfId="31114" xr:uid="{B3DA0221-EC6C-4338-8071-EE00E65E076B}"/>
    <cellStyle name="Comma 3 23 3 3" xfId="20838" xr:uid="{32E353D2-1369-48C0-A87D-9E63663385AA}"/>
    <cellStyle name="Comma 3 23 4" xfId="25190" xr:uid="{1D40AD1B-1654-4FDB-8A0D-AED160BB478C}"/>
    <cellStyle name="Comma 3 23 5" xfId="14890" xr:uid="{BD44A82C-F262-43C8-B452-EB88A1F010DA}"/>
    <cellStyle name="Comma 3 24" xfId="2270" xr:uid="{DA733E8A-B722-4551-8FE4-A36088453323}"/>
    <cellStyle name="Comma 3 24 2" xfId="5617" xr:uid="{869CC0B2-ECD2-4462-9D32-1E12C4AE26DE}"/>
    <cellStyle name="Comma 3 24 2 2" xfId="28133" xr:uid="{898D9823-056C-4EA5-AC5C-0B1908F05079}"/>
    <cellStyle name="Comma 3 24 2 3" xfId="17839" xr:uid="{2CF9CB22-15CE-499D-A168-B5BDDE40C700}"/>
    <cellStyle name="Comma 3 24 3" xfId="8823" xr:uid="{99FA3E63-2BA3-42A5-A49D-D0907D87A004}"/>
    <cellStyle name="Comma 3 24 3 2" xfId="31093" xr:uid="{7CA168B0-68B8-47F2-BD08-BEA125D93650}"/>
    <cellStyle name="Comma 3 24 3 3" xfId="20817" xr:uid="{8894ECEE-B762-40A3-B9EE-33331D804BE3}"/>
    <cellStyle name="Comma 3 24 4" xfId="25169" xr:uid="{087B4CAD-8BA9-423F-9923-ECF67CA30119}"/>
    <cellStyle name="Comma 3 24 5" xfId="14869" xr:uid="{5DBC1842-39E6-460E-B982-CC95CAAADC15}"/>
    <cellStyle name="Comma 3 25" xfId="2244" xr:uid="{F0364B77-773B-41DC-889E-310FFBFE81F1}"/>
    <cellStyle name="Comma 3 25 2" xfId="5591" xr:uid="{0409EFD7-A17B-42C2-9BAE-E09078716895}"/>
    <cellStyle name="Comma 3 25 2 2" xfId="28107" xr:uid="{8848995F-FED7-477B-9742-E3AABECF1544}"/>
    <cellStyle name="Comma 3 25 2 3" xfId="17813" xr:uid="{0EE7D68C-0DE6-4E1A-BACE-DB86A284E7EC}"/>
    <cellStyle name="Comma 3 25 3" xfId="8797" xr:uid="{C48AA2C5-B49C-4BF7-81B6-79AF0737A0BB}"/>
    <cellStyle name="Comma 3 25 3 2" xfId="31067" xr:uid="{5A1D60E0-21B4-4F66-9234-FFF0C1F41F7C}"/>
    <cellStyle name="Comma 3 25 3 3" xfId="20791" xr:uid="{A9A2201E-1948-44C9-8D45-5491590C440A}"/>
    <cellStyle name="Comma 3 25 4" xfId="25143" xr:uid="{05B43EBE-8F76-48EC-BF41-377B33875079}"/>
    <cellStyle name="Comma 3 25 5" xfId="14843" xr:uid="{8083154D-15BB-44F8-952F-E967BD78F18B}"/>
    <cellStyle name="Comma 3 26" xfId="2147" xr:uid="{01A879EA-A51B-40E8-B03E-6A757821E07F}"/>
    <cellStyle name="Comma 3 26 2" xfId="5525" xr:uid="{FCD59CCD-4451-48A1-8643-7EA54DB17F3D}"/>
    <cellStyle name="Comma 3 26 2 2" xfId="28054" xr:uid="{1D8C86FC-32DD-45F2-B317-9FCDB7AE599C}"/>
    <cellStyle name="Comma 3 26 2 3" xfId="17760" xr:uid="{50288C0E-3570-4F02-86A1-EB2B40A5E85B}"/>
    <cellStyle name="Comma 3 26 3" xfId="8738" xr:uid="{6D2CF287-FD89-49DD-AF04-F9E1CD9A48CD}"/>
    <cellStyle name="Comma 3 26 3 2" xfId="31014" xr:uid="{4313BDCA-FBCF-4B6C-81EA-7DACCEF842E8}"/>
    <cellStyle name="Comma 3 26 3 3" xfId="20738" xr:uid="{A108FBB5-68AA-4E9D-9825-4E947EBD934A}"/>
    <cellStyle name="Comma 3 26 4" xfId="25084" xr:uid="{76CF5615-C22E-48DA-80F8-E39274525583}"/>
    <cellStyle name="Comma 3 26 5" xfId="14784" xr:uid="{C831D4B7-AA1F-4DB6-8900-DB4780B01333}"/>
    <cellStyle name="Comma 3 27" xfId="1648" xr:uid="{F55CDF8B-05D9-439A-9E55-151D1DBA1936}"/>
    <cellStyle name="Comma 3 27 2" xfId="5298" xr:uid="{7B9628C7-170C-4E19-9023-912A72E62D9F}"/>
    <cellStyle name="Comma 3 27 2 2" xfId="27895" xr:uid="{FF840F0F-48F5-4858-9A14-F94AC9F1C6B6}"/>
    <cellStyle name="Comma 3 27 2 3" xfId="17601" xr:uid="{ECF3D893-7577-4AFD-8AC3-C559AAB926A2}"/>
    <cellStyle name="Comma 3 27 3" xfId="8575" xr:uid="{D2351762-C3B2-4141-BBA9-95A26CDAEF61}"/>
    <cellStyle name="Comma 3 27 3 2" xfId="30855" xr:uid="{E3576678-9F95-49B7-952F-F9423F625803}"/>
    <cellStyle name="Comma 3 27 3 3" xfId="20579" xr:uid="{33098EA7-56FE-4C63-8B2F-C8CB9516EFD7}"/>
    <cellStyle name="Comma 3 27 4" xfId="24921" xr:uid="{D855E737-B7FB-481A-A8CD-2ACD928B89C7}"/>
    <cellStyle name="Comma 3 27 5" xfId="14621" xr:uid="{F5AE0315-C4DB-44D3-8EBE-298D6C32BB11}"/>
    <cellStyle name="Comma 3 28" xfId="5258" xr:uid="{30DB28DE-AF4C-46FC-A869-1C676EB4A654}"/>
    <cellStyle name="Comma 3 28 2" xfId="27808" xr:uid="{A80DFA6D-1B3A-45ED-8805-F4C75BDBD2CC}"/>
    <cellStyle name="Comma 3 28 3" xfId="17510" xr:uid="{09E86367-E297-4C04-9D1E-05C6A96E97DC}"/>
    <cellStyle name="Comma 3 29" xfId="8542" xr:uid="{2BD83F15-1583-4AC1-AFED-9C02DF87FCA1}"/>
    <cellStyle name="Comma 3 29 2" xfId="30764" xr:uid="{6654CE1B-3DE7-4BF4-9018-B15D3E5242F8}"/>
    <cellStyle name="Comma 3 29 3" xfId="20485" xr:uid="{5FC1FBAE-B36D-4BB7-824D-F5746FC7686C}"/>
    <cellStyle name="Comma 3 3" xfId="220" xr:uid="{C0F6FE5A-D8E2-4015-B9C9-4AB6176369F1}"/>
    <cellStyle name="Comma 3 3 11" xfId="1306" xr:uid="{9E6E37E8-15EE-412B-AFA3-324DA8EC98E7}"/>
    <cellStyle name="Comma 3 3 2" xfId="498" xr:uid="{07D10D3B-7793-4242-92B8-330FB7883024}"/>
    <cellStyle name="Comma 3 3 2 10" xfId="1355" xr:uid="{5F25F1B0-20A8-42CC-B3F2-7F18A646F3B6}"/>
    <cellStyle name="Comma 3 3 2 2" xfId="1028" xr:uid="{3A349397-18A2-453B-B173-B49D108831D3}"/>
    <cellStyle name="Comma 3 3 2 2 2" xfId="8302" xr:uid="{9A5E49BA-99BF-4F00-ADB9-39550CF0A484}"/>
    <cellStyle name="Comma 3 3 2 2 2 2" xfId="30712" xr:uid="{8FEE1B65-5345-48D5-B1D9-9E14F061A94E}"/>
    <cellStyle name="Comma 3 3 2 2 2 3" xfId="20426" xr:uid="{C02FA882-1EBA-46D0-A7D3-FBB1C77A4DFE}"/>
    <cellStyle name="Comma 3 3 2 2 3" xfId="11406" xr:uid="{74FBF59C-03B2-4DB4-949E-9700A264146B}"/>
    <cellStyle name="Comma 3 3 2 2 3 3" xfId="23406" xr:uid="{842FD027-3BB2-4DAE-9F80-6391CAF2881B}"/>
    <cellStyle name="Comma 3 3 2 2 4" xfId="13506" xr:uid="{18753C8E-6B42-4981-BC0F-C19982965D21}"/>
    <cellStyle name="Comma 3 3 2 2 4 3" xfId="24142" xr:uid="{60BC8636-3E8B-42A0-AE09-9A1D1AD02223}"/>
    <cellStyle name="Comma 3 3 2 2 5" xfId="27752" xr:uid="{F228AF8D-5F02-4BA1-9FF6-79EAD35DCD34}"/>
    <cellStyle name="Comma 3 3 2 2 6" xfId="17458" xr:uid="{5045FE36-9D2B-4250-ADCD-31064B43B4B3}"/>
    <cellStyle name="Comma 3 3 2 2 8" xfId="5093" xr:uid="{74600DA6-5E6C-4C36-8421-79DD96C0612D}"/>
    <cellStyle name="Comma 3 3 2 3" xfId="7081" xr:uid="{E8772FBD-9DAE-4859-BAFD-CB391D3A8A56}"/>
    <cellStyle name="Comma 3 3 2 3 2" xfId="29551" xr:uid="{E21F54F9-4BA1-484F-88F7-946FFC05375D}"/>
    <cellStyle name="Comma 3 3 2 3 3" xfId="19260" xr:uid="{35F2D9C3-83FF-4707-960C-07FF24BBAD80}"/>
    <cellStyle name="Comma 3 3 2 4" xfId="10244" xr:uid="{8437BC34-ABB4-46E4-8322-97EEBF85D5BB}"/>
    <cellStyle name="Comma 3 3 2 4 2" xfId="32514" xr:uid="{772F7AF4-CA9D-4015-8188-54CFCC2C034E}"/>
    <cellStyle name="Comma 3 3 2 4 3" xfId="22239" xr:uid="{BFD72080-91AE-4376-81AD-737110397B61}"/>
    <cellStyle name="Comma 3 3 2 5" xfId="12904" xr:uid="{845646FC-8576-41D6-9823-538868090F2D}"/>
    <cellStyle name="Comma 3 3 2 5 3" xfId="23725" xr:uid="{379A5329-E4F1-4F3B-85FE-CCC358FC9284}"/>
    <cellStyle name="Comma 3 3 2 6" xfId="14410" xr:uid="{28F8A6F8-8E60-43FB-85AE-A7404433D43F}"/>
    <cellStyle name="Comma 3 3 2 6 2" xfId="26590" xr:uid="{51E71862-9637-49F9-A1EA-A97A17CDAD86}"/>
    <cellStyle name="Comma 3 3 2 7" xfId="16291" xr:uid="{51C15A48-E701-4226-912E-748B3A325877}"/>
    <cellStyle name="Comma 3 3 2 8" xfId="33126" xr:uid="{3537D82E-4776-4010-8D39-DC6DC2091F11}"/>
    <cellStyle name="Comma 3 3 3" xfId="513" xr:uid="{B72952BE-4F48-44BD-8E1B-6DB0EE527258}"/>
    <cellStyle name="Comma 3 3 3 2" xfId="1046" xr:uid="{E5C3B774-2E01-4135-99E8-78C55172A0B8}"/>
    <cellStyle name="Comma 3 3 3 2 2" xfId="8057" xr:uid="{041E6CC7-F55A-433B-A3BB-6F770871B37D}"/>
    <cellStyle name="Comma 3 3 3 2 2 2" xfId="30487" xr:uid="{299C6D1E-3E5F-48D1-B86B-2BF43BEC2AC9}"/>
    <cellStyle name="Comma 3 3 3 2 2 3" xfId="20197" xr:uid="{F6DAF1A0-9B15-4353-894E-CDDC7B4FA24C}"/>
    <cellStyle name="Comma 3 3 3 2 3" xfId="11179" xr:uid="{CAC9336D-0698-4759-9B12-C2A3E7E0C738}"/>
    <cellStyle name="Comma 3 3 3 2 3 3" xfId="23177" xr:uid="{25B4D34F-6A34-46DE-9BF7-7672ABBDC5EF}"/>
    <cellStyle name="Comma 3 3 3 2 4" xfId="27526" xr:uid="{1138BDB0-6641-473C-AB18-F81ECECA34E5}"/>
    <cellStyle name="Comma 3 3 3 2 5" xfId="17229" xr:uid="{FA352194-0C1B-451C-8C49-3B2E6E7B142A}"/>
    <cellStyle name="Comma 3 3 3 2 7" xfId="4870" xr:uid="{8A7812D6-BBD4-432E-98F8-5DE4D026691E}"/>
    <cellStyle name="Comma 3 3 3 3" xfId="6918" xr:uid="{9B164A92-F0AE-4E8D-86F9-CED7E199FEBF}"/>
    <cellStyle name="Comma 3 3 3 3 2" xfId="29389" xr:uid="{0C02B2E9-1A4A-430B-97D8-E09B48048221}"/>
    <cellStyle name="Comma 3 3 3 3 3" xfId="19096" xr:uid="{979B361D-88C6-40B2-9AB1-63237BCF6E19}"/>
    <cellStyle name="Comma 3 3 3 4" xfId="10081" xr:uid="{4E5F8F0B-7BC0-4EE0-AC04-8B90EFCF17BB}"/>
    <cellStyle name="Comma 3 3 3 4 2" xfId="32350" xr:uid="{6125F096-121A-4FC0-9798-6074DFE03DD6}"/>
    <cellStyle name="Comma 3 3 3 4 3" xfId="22075" xr:uid="{74FE388C-3D8D-4AFC-91AE-A25013D16B30}"/>
    <cellStyle name="Comma 3 3 3 5" xfId="13346" xr:uid="{F82423F4-974A-4D0F-BBA2-1101E3D5DA04}"/>
    <cellStyle name="Comma 3 3 3 5 3" xfId="23982" xr:uid="{8BAE4055-CD78-4C8F-8C20-489DF6AF4622}"/>
    <cellStyle name="Comma 3 3 3 6" xfId="14428" xr:uid="{E9852AB0-6ECB-4F66-8EB9-BC125A508BB8}"/>
    <cellStyle name="Comma 3 3 3 6 2" xfId="26426" xr:uid="{1AB68573-EA7C-48E4-8681-4D6FA2FE1A51}"/>
    <cellStyle name="Comma 3 3 3 7" xfId="16127" xr:uid="{4995BAAF-F0A6-4BD6-A83E-FF5359D5704C}"/>
    <cellStyle name="Comma 3 3 3 9" xfId="1373" xr:uid="{1946AA5F-070E-47CA-BFD4-463008DFF8BD}"/>
    <cellStyle name="Comma 3 3 4" xfId="979" xr:uid="{25DFA082-4949-44D6-94D8-AF4A4603A841}"/>
    <cellStyle name="Comma 3 3 4 2" xfId="6632" xr:uid="{D7116410-1C85-46E9-9EC3-66490A6C9382}"/>
    <cellStyle name="Comma 3 3 4 2 2" xfId="29132" xr:uid="{861ADF35-AAAE-49C7-8372-4EEA454D8ED3}"/>
    <cellStyle name="Comma 3 3 4 2 3" xfId="18839" xr:uid="{B1CA1087-12CC-4466-B060-6C14DB89FEA2}"/>
    <cellStyle name="Comma 3 3 4 3" xfId="9823" xr:uid="{73FAFB79-F920-46D3-AC07-9DC0E408993A}"/>
    <cellStyle name="Comma 3 3 4 3 2" xfId="32093" xr:uid="{2B4243FD-C2A3-4B83-9CAF-BE00D590EF47}"/>
    <cellStyle name="Comma 3 3 4 3 3" xfId="21817" xr:uid="{07E0570C-13A4-47DD-B3D8-F7B958B04A3C}"/>
    <cellStyle name="Comma 3 3 4 4" xfId="14166" xr:uid="{904805E1-F7E3-4246-B18D-3E115E09C014}"/>
    <cellStyle name="Comma 3 3 4 4 3" xfId="24802" xr:uid="{7C38EB2F-C58B-4D8B-B912-88BF33063FE1}"/>
    <cellStyle name="Comma 3 3 4 5" xfId="26168" xr:uid="{FBA6EBDD-D79A-47B0-A643-D4C682A5197C}"/>
    <cellStyle name="Comma 3 3 4 6" xfId="15869" xr:uid="{EC90244D-5BDF-4892-A963-8F017BDF26F2}"/>
    <cellStyle name="Comma 3 3 4 8" xfId="3275" xr:uid="{BEA97627-6A04-4890-AF7B-CCD6BD88ACF7}"/>
    <cellStyle name="Comma 3 3 5" xfId="6379" xr:uid="{9DB1912E-9CD4-4371-97CC-267ACC18365E}"/>
    <cellStyle name="Comma 3 3 5 2" xfId="28880" xr:uid="{2BE69694-EFD7-416B-86B2-52EE3E2190D6}"/>
    <cellStyle name="Comma 3 3 5 3" xfId="18586" xr:uid="{F234753F-BC88-4F7E-831B-91F06012860E}"/>
    <cellStyle name="Comma 3 3 6" xfId="9570" xr:uid="{D6FCA3C4-FA8A-44B4-A506-2DD98ABB8C61}"/>
    <cellStyle name="Comma 3 3 6 2" xfId="31840" xr:uid="{43985B78-0C7C-4E9B-9857-C34143C9F044}"/>
    <cellStyle name="Comma 3 3 6 3" xfId="21564" xr:uid="{6DAAEE31-8C70-495C-A890-4D318CBCCD66}"/>
    <cellStyle name="Comma 3 3 7" xfId="12692" xr:uid="{4BEC35A6-1D03-4A88-BD2C-8B36479819B4}"/>
    <cellStyle name="Comma 3 3 7 3" xfId="23560" xr:uid="{090DB320-57AE-4291-931C-B6CCF74D1D4E}"/>
    <cellStyle name="Comma 3 3 8" xfId="14361" xr:uid="{9BF965DE-6714-48F8-A72A-95C588383703}"/>
    <cellStyle name="Comma 3 3 8 2" xfId="25916" xr:uid="{C5D47FC8-4DA4-444E-B272-8F4EAEF93CAE}"/>
    <cellStyle name="Comma 3 3 9" xfId="15616" xr:uid="{C62BAA89-9C43-4248-BD5D-87BB54DC2719}"/>
    <cellStyle name="Comma 3 30" xfId="12315" xr:uid="{6B5F0F5D-BED9-4B7A-BF06-AB9952E67D97}"/>
    <cellStyle name="Comma 3 30 3" xfId="23460" xr:uid="{39177E32-FDAD-44AE-9375-F2438E289D03}"/>
    <cellStyle name="Comma 3 31" xfId="14226" xr:uid="{58A6C940-B359-4359-8EC1-57CD713FD7CA}"/>
    <cellStyle name="Comma 3 31 2" xfId="24888" xr:uid="{6994FC4D-8721-46B3-9F7C-05D5436766FB}"/>
    <cellStyle name="Comma 3 32" xfId="14588" xr:uid="{94E042BE-1B05-43C1-B94E-005D317C78CC}"/>
    <cellStyle name="Comma 3 35" xfId="1171" xr:uid="{4C39E94B-5F46-4A31-A3E4-6D2893A2B139}"/>
    <cellStyle name="Comma 3 4" xfId="280" xr:uid="{FECE67C0-90DF-42D8-B07D-F1A84B7CEDD4}"/>
    <cellStyle name="Comma 3 4 10" xfId="1300" xr:uid="{A415F9A9-EB43-4560-95FE-36A936C6CE37}"/>
    <cellStyle name="Comma 3 4 2" xfId="482" xr:uid="{02B4F95D-7E0F-49A1-886B-34BE3690C646}"/>
    <cellStyle name="Comma 3 4 2 2" xfId="1011" xr:uid="{728D4568-FE81-481F-B2AB-864CEAFB3E59}"/>
    <cellStyle name="Comma 3 4 2 2 2" xfId="30575" xr:uid="{0E80AF96-7D6A-4492-9E76-3507F4CC7788}"/>
    <cellStyle name="Comma 3 4 2 2 3" xfId="20286" xr:uid="{39AED8BD-7CED-4DD3-8374-A22E160037EC}"/>
    <cellStyle name="Comma 3 4 2 2 5" xfId="8157" xr:uid="{B0A74210-762A-427C-A133-B6DA01D5472D}"/>
    <cellStyle name="Comma 3 4 2 3" xfId="11268" xr:uid="{6D7DE735-AC1E-4F77-86FD-87DA6AE0FDB9}"/>
    <cellStyle name="Comma 3 4 2 3 3" xfId="23266" xr:uid="{2EE5D93D-DBC1-4DEB-9852-EAE99B1B255F}"/>
    <cellStyle name="Comma 3 4 2 4" xfId="14393" xr:uid="{3BA04DC8-490D-4770-8B0E-451F66D8BC60}"/>
    <cellStyle name="Comma 3 4 2 4 2" xfId="27613" xr:uid="{3B3EAE1A-AE40-4E1C-B086-28B9A9716CD8}"/>
    <cellStyle name="Comma 3 4 2 5" xfId="17318" xr:uid="{93187E65-36F0-45D3-AB94-727B9497ED2A}"/>
    <cellStyle name="Comma 3 4 2 6" xfId="33186" xr:uid="{34D47D34-BAD4-41AD-BDBD-60D6284DD770}"/>
    <cellStyle name="Comma 3 4 2 7" xfId="1338" xr:uid="{0AAF88D0-D849-478B-9DE9-907AD7EBDE7F}"/>
    <cellStyle name="Comma 3 4 3" xfId="973" xr:uid="{CC40A5F5-2A37-4DF0-96AB-98AC6194968A}"/>
    <cellStyle name="Comma 3 4 3 2" xfId="29289" xr:uid="{FAB17357-E32A-4204-BE16-1C89CE67E356}"/>
    <cellStyle name="Comma 3 4 3 3" xfId="18996" xr:uid="{13DFC6C7-C49B-4BE1-82AB-C2857D2733F5}"/>
    <cellStyle name="Comma 3 4 3 5" xfId="6797" xr:uid="{489DD586-2262-4BCB-9063-11E97BA7A186}"/>
    <cellStyle name="Comma 3 4 4" xfId="9981" xr:uid="{10559D66-F1FB-4F10-947E-C5C43D755561}"/>
    <cellStyle name="Comma 3 4 4 2" xfId="32250" xr:uid="{1C404435-A689-453A-9364-678F4E1DBA12}"/>
    <cellStyle name="Comma 3 4 4 3" xfId="21975" xr:uid="{A4EA5246-BBD9-4823-9904-6D01226DFAFC}"/>
    <cellStyle name="Comma 3 4 5" xfId="13058" xr:uid="{47AA0462-1240-4390-9612-391B9FD1F4DD}"/>
    <cellStyle name="Comma 3 4 5 3" xfId="23882" xr:uid="{4D742BE2-265A-4F0A-9679-ADFEF2D9DD3C}"/>
    <cellStyle name="Comma 3 4 6" xfId="14355" xr:uid="{0DB40395-A6E6-41B6-931A-ECE70A4C1EC4}"/>
    <cellStyle name="Comma 3 4 6 2" xfId="26326" xr:uid="{D0A58C6D-E4C6-40BB-8409-7FDA5FBB4C3D}"/>
    <cellStyle name="Comma 3 4 7" xfId="16027" xr:uid="{A2A2DFE4-3ED6-41D7-AC47-836305889D7D}"/>
    <cellStyle name="Comma 3 5" xfId="465" xr:uid="{6E9C166B-727B-4E28-8EC1-02114CD6DE90}"/>
    <cellStyle name="Comma 3 5 2" xfId="993" xr:uid="{BBBDEDEC-7A9D-494C-BB0F-CB3FC65D6D8C}"/>
    <cellStyle name="Comma 3 5 2 2" xfId="30366" xr:uid="{47BEAB66-8729-4703-ACF7-E037E195E5CB}"/>
    <cellStyle name="Comma 3 5 2 3" xfId="20076" xr:uid="{03EDC8A8-86E3-4C45-BE64-29E3B1FABDDB}"/>
    <cellStyle name="Comma 3 5 2 5" xfId="7936" xr:uid="{AA0660D1-1128-4740-BE29-551AD9A3E0F6}"/>
    <cellStyle name="Comma 3 5 3" xfId="11058" xr:uid="{070A48C8-925F-47CA-81DF-6746A3FAF69E}"/>
    <cellStyle name="Comma 3 5 3 2" xfId="32778" xr:uid="{ED95F4C0-ED0B-4B42-9A8B-C9BF27E46C45}"/>
    <cellStyle name="Comma 3 5 3 3" xfId="23056" xr:uid="{FD9E11D9-6463-410A-ABF9-80DB3C23214D}"/>
    <cellStyle name="Comma 3 5 4" xfId="13797" xr:uid="{737B7B99-5F95-47A7-9B3F-AED4DECBD189}"/>
    <cellStyle name="Comma 3 5 4 3" xfId="24436" xr:uid="{4AED990D-063D-4AB9-9EF3-D83E5E7D1D3D}"/>
    <cellStyle name="Comma 3 5 5" xfId="14375" xr:uid="{89EF2250-4C8D-4C45-ACEA-29FFBEBF24C1}"/>
    <cellStyle name="Comma 3 5 5 2" xfId="27407" xr:uid="{6BBDB7C0-1F0F-4DD9-BCEC-11204B5894F8}"/>
    <cellStyle name="Comma 3 5 6" xfId="17108" xr:uid="{ECDABD94-8632-4B6F-8039-1D3EB3F923D8}"/>
    <cellStyle name="Comma 3 5 7" xfId="32999" xr:uid="{E70CDBA3-5FA8-4B0A-B529-4E9E8EF92FF5}"/>
    <cellStyle name="Comma 3 5 8" xfId="1320" xr:uid="{28C182ED-BC9D-4E2C-9EFD-5E4B76BA17AD}"/>
    <cellStyle name="Comma 3 6" xfId="351" xr:uid="{9ADA97B4-1832-4528-A320-7A158F285F46}"/>
    <cellStyle name="Comma 3 6 2" xfId="828" xr:uid="{E5EEBBA9-DCB8-4FBD-9EA3-31AA5D7B65D0}"/>
    <cellStyle name="Comma 3 6 2 2" xfId="30234" xr:uid="{20B71FE5-CD03-4FCF-BFC8-EE5F86E896FE}"/>
    <cellStyle name="Comma 3 6 2 3" xfId="19945" xr:uid="{14CFC6AB-312C-4AE3-B74D-8FE42B43A0CF}"/>
    <cellStyle name="Comma 3 6 2 5" xfId="7806" xr:uid="{CD70DCCB-1FCD-45CE-99D8-94A59DA5CC0D}"/>
    <cellStyle name="Comma 3 6 3" xfId="10929" xr:uid="{4527F8EC-B4DD-4D94-90C2-5D13AF289E61}"/>
    <cellStyle name="Comma 3 6 3 3" xfId="22924" xr:uid="{CBDD320A-5FDE-4068-A16E-3F215EDAE1FA}"/>
    <cellStyle name="Comma 3 6 4" xfId="13989" xr:uid="{42B6CBF4-B498-426D-A506-8F98D3851127}"/>
    <cellStyle name="Comma 3 6 4 3" xfId="24628" xr:uid="{9C650132-329C-4AAC-88A6-DD6A7ED0478D}"/>
    <cellStyle name="Comma 3 6 5" xfId="27275" xr:uid="{4ADCC6B7-38C7-41AE-ACEE-FB1641039DCF}"/>
    <cellStyle name="Comma 3 6 6" xfId="16976" xr:uid="{3D9DEB34-8C09-4398-96E4-927EFEE55757}"/>
    <cellStyle name="Comma 3 6 8" xfId="4630" xr:uid="{59882B98-2F4F-4E3F-BFDA-A719886F438B}"/>
    <cellStyle name="Comma 3 7" xfId="713" xr:uid="{4E617E0A-8DF3-4A92-A750-A46E665C5DEA}"/>
    <cellStyle name="Comma 3 7 2" xfId="7738" xr:uid="{86F3DFEC-748D-4A62-BF22-869C9B0A5458}"/>
    <cellStyle name="Comma 3 7 2 2" xfId="30167" xr:uid="{B859AAE9-74AF-4DE0-8F9B-5A2E51AD77D8}"/>
    <cellStyle name="Comma 3 7 2 3" xfId="19877" xr:uid="{F907683F-03A9-4B0B-A1E5-E358382D0274}"/>
    <cellStyle name="Comma 3 7 3" xfId="10861" xr:uid="{91C89E16-9FB5-4D83-B9BD-3E41A9C94724}"/>
    <cellStyle name="Comma 3 7 3 3" xfId="22856" xr:uid="{EB182414-9EE9-4158-9D2E-7E98CC823C01}"/>
    <cellStyle name="Comma 3 7 4" xfId="14009" xr:uid="{5EE4BE9F-171C-4FBC-824A-C5B7F64F33C0}"/>
    <cellStyle name="Comma 3 7 4 3" xfId="24648" xr:uid="{0FBE9317-69C3-4416-BA66-21E3905665A0}"/>
    <cellStyle name="Comma 3 7 5" xfId="27207" xr:uid="{8BC7D1C4-BBCF-40F9-B7D9-D97331FFAABF}"/>
    <cellStyle name="Comma 3 7 6" xfId="16908" xr:uid="{4959A8D8-5800-429C-BCEE-65E3E52FF1F7}"/>
    <cellStyle name="Comma 3 7 8" xfId="4562" xr:uid="{B4E0CD49-5DCC-4C7E-A8CE-55AAE4F563D4}"/>
    <cellStyle name="Comma 3 8" xfId="4427" xr:uid="{C5250D95-704C-4F7F-9FB5-C697BF4C1AF6}"/>
    <cellStyle name="Comma 3 8 2" xfId="7603" xr:uid="{4D398B68-F53C-42FE-BB56-5812D75414A3}"/>
    <cellStyle name="Comma 3 8 2 2" xfId="30032" xr:uid="{064C86A0-4A13-472D-BE0C-8C9B2F67126B}"/>
    <cellStyle name="Comma 3 8 2 3" xfId="19742" xr:uid="{1E1845EA-33B1-40E0-8816-15BC553C56E7}"/>
    <cellStyle name="Comma 3 8 3" xfId="10726" xr:uid="{1770DC9D-7765-40DF-AF76-A1DE37B6A7E1}"/>
    <cellStyle name="Comma 3 8 3 3" xfId="22721" xr:uid="{C0C88691-BD01-4234-9D6C-7E88EF929ED2}"/>
    <cellStyle name="Comma 3 8 4" xfId="13867" xr:uid="{AABA047A-DF27-4E28-BF38-355AAFC344C7}"/>
    <cellStyle name="Comma 3 8 4 3" xfId="24507" xr:uid="{A9CF41F4-177D-4289-BB80-FA6B73315CB1}"/>
    <cellStyle name="Comma 3 8 5" xfId="27072" xr:uid="{B1018256-E51E-4012-85DF-C2475DBDD1A8}"/>
    <cellStyle name="Comma 3 8 6" xfId="16773" xr:uid="{EC41C992-0B27-4D7A-BE6A-9370904EAC56}"/>
    <cellStyle name="Comma 3 9" xfId="4218" xr:uid="{79A92F8C-6172-41AF-80CF-D19BE30A4B4B}"/>
    <cellStyle name="Comma 3 9 2" xfId="7393" xr:uid="{107D1C1F-0F63-4392-AEAE-D7F3EBB02E00}"/>
    <cellStyle name="Comma 3 9 2 2" xfId="29842" xr:uid="{1BF90F98-7B0D-47B5-AC62-D072C2C5BCE6}"/>
    <cellStyle name="Comma 3 9 2 3" xfId="19552" xr:uid="{3A5CA9BA-0E62-49F6-97CF-FFEFAA955A16}"/>
    <cellStyle name="Comma 3 9 3" xfId="10536" xr:uid="{C23F73B4-46BD-4481-BE48-59B48773553A}"/>
    <cellStyle name="Comma 3 9 3 3" xfId="22531" xr:uid="{5FA480A8-9BBD-4A48-8A5E-EF4BD87ADF7B}"/>
    <cellStyle name="Comma 3 9 4" xfId="14105" xr:uid="{55C1D148-367B-4AC2-9CB6-57BC0824570A}"/>
    <cellStyle name="Comma 3 9 4 3" xfId="24741" xr:uid="{D26B74B8-531A-46A8-86CA-08CEBA839E83}"/>
    <cellStyle name="Comma 3 9 5" xfId="26882" xr:uid="{13D97D02-C546-49B3-A3A5-9BEDBF09D424}"/>
    <cellStyle name="Comma 3 9 6" xfId="16583" xr:uid="{DAA92213-16C2-4BAB-ACDF-6065B1C645DF}"/>
    <cellStyle name="Comma 30" xfId="1134" xr:uid="{8D0FEAEC-E668-4C6C-9FC9-AB92A9FD167F}"/>
    <cellStyle name="Comma 30 2" xfId="6522" xr:uid="{A77E1C7E-3344-4A96-A0ED-163439B26885}"/>
    <cellStyle name="Comma 30 2 2" xfId="29022" xr:uid="{C17E4772-0489-4E93-B549-CA533C3BA5FD}"/>
    <cellStyle name="Comma 30 2 3" xfId="18729" xr:uid="{49C71938-B310-4E57-A45B-7083452A6FEB}"/>
    <cellStyle name="Comma 30 3" xfId="9713" xr:uid="{791A7664-9081-4934-BB6A-0F0E31FBB175}"/>
    <cellStyle name="Comma 30 3 2" xfId="31983" xr:uid="{BDC1E8B2-8326-4DEE-B549-AF502C5CE5B3}"/>
    <cellStyle name="Comma 30 3 3" xfId="21707" xr:uid="{CA1C6981-25B8-41BE-9FB8-7A3900532694}"/>
    <cellStyle name="Comma 30 4" xfId="26059" xr:uid="{753B71F9-AE44-4EB2-B0DB-FB27572E1233}"/>
    <cellStyle name="Comma 30 5" xfId="15759" xr:uid="{42D48749-8671-4F7D-B2C1-419B19F370DC}"/>
    <cellStyle name="Comma 30 6" xfId="33208" xr:uid="{AA04C284-033B-4F32-9FA1-33845417ACE8}"/>
    <cellStyle name="Comma 30 7" xfId="3167" xr:uid="{903C7618-4E31-43FA-A8F1-7EA31A81A634}"/>
    <cellStyle name="Comma 31" xfId="1132" xr:uid="{BC791C2D-0CA4-45F4-9E30-6582D333F23F}"/>
    <cellStyle name="Comma 31 2" xfId="6272" xr:uid="{F6A71515-CE02-43D2-9F51-173E21481E5B}"/>
    <cellStyle name="Comma 31 2 2" xfId="28773" xr:uid="{8E9E82D4-A7D8-4BAC-9058-C4EF7C2B75EA}"/>
    <cellStyle name="Comma 31 2 3" xfId="18479" xr:uid="{1E8B219E-AE8B-4291-B321-4E99C63F05DD}"/>
    <cellStyle name="Comma 31 3" xfId="9463" xr:uid="{1AE60388-9AEF-40A7-9D29-5264250AE4C6}"/>
    <cellStyle name="Comma 31 3 2" xfId="31733" xr:uid="{0D9B5DB0-C3A4-4371-BEA4-026C6D6EC9D1}"/>
    <cellStyle name="Comma 31 3 3" xfId="21457" xr:uid="{769A36EE-0F9E-47AC-8398-2874D8F05955}"/>
    <cellStyle name="Comma 31 4" xfId="25809" xr:uid="{2D660937-FC86-45A5-83CA-C3BA87F3CA7B}"/>
    <cellStyle name="Comma 31 5" xfId="15509" xr:uid="{F9113831-4A59-48AD-B50C-293A95150A00}"/>
    <cellStyle name="Comma 31 7" xfId="2982" xr:uid="{6D959B61-2377-46B0-92F7-0CB952F4580C}"/>
    <cellStyle name="Comma 32" xfId="1131" xr:uid="{B2D073AE-C621-4920-9026-DEA67B477A18}"/>
    <cellStyle name="Comma 32 2" xfId="6265" xr:uid="{6D526139-96DF-4070-BDF3-B76FFB823D1B}"/>
    <cellStyle name="Comma 32 2 2" xfId="28766" xr:uid="{3A315EDE-442E-4D30-A31D-71D19EFC8DD9}"/>
    <cellStyle name="Comma 32 2 3" xfId="18472" xr:uid="{D5C0DF6E-89B6-429E-B8B0-118609F9A85D}"/>
    <cellStyle name="Comma 32 3" xfId="9456" xr:uid="{EA08335A-2D09-40F0-910B-EA76F5AF54B4}"/>
    <cellStyle name="Comma 32 3 2" xfId="31726" xr:uid="{04D4AA2E-850F-41CA-A9C8-28E48FC979C6}"/>
    <cellStyle name="Comma 32 3 3" xfId="21450" xr:uid="{C6FC2700-BD60-4B50-BA8D-02673FBBC533}"/>
    <cellStyle name="Comma 32 4" xfId="25802" xr:uid="{6BECD696-80E6-4787-80D2-B38C1BB1FB4B}"/>
    <cellStyle name="Comma 32 5" xfId="15502" xr:uid="{919FEDE3-2B78-47BB-A180-C99F01877424}"/>
    <cellStyle name="Comma 32 7" xfId="2974" xr:uid="{29F49A6E-FA1E-49DC-9E23-2B3D57572EF3}"/>
    <cellStyle name="Comma 33" xfId="5133" xr:uid="{325BDCFA-CA0B-4D70-BA97-256547E5A812}"/>
    <cellStyle name="Comma 33 2" xfId="8327" xr:uid="{9CA3A783-573A-49AA-9F05-DDF8489CE749}"/>
    <cellStyle name="Comma 33 2 2" xfId="30736" xr:uid="{E1D4D78E-8139-48E4-B890-5AE5D2E4A506}"/>
    <cellStyle name="Comma 33 2 3" xfId="20450" xr:uid="{729E72CC-61F8-4642-B336-2E3A3449BC94}"/>
    <cellStyle name="Comma 33 3" xfId="11430" xr:uid="{B0B114E0-9A75-416D-9D07-13EB52C70EA3}"/>
    <cellStyle name="Comma 33 3 3" xfId="23430" xr:uid="{AF0B4E0C-ED0B-4A5C-8236-A1D5F24ABD94}"/>
    <cellStyle name="Comma 33 4" xfId="27776" xr:uid="{C3A49659-D0D9-4F41-9FEE-BCD849CE636E}"/>
    <cellStyle name="Comma 33 5" xfId="17482" xr:uid="{2A1736D8-BECD-4417-85EE-4336EC84BD43}"/>
    <cellStyle name="Comma 34" xfId="2967" xr:uid="{320B4373-37DC-4332-A4CF-E0DF1477CE85}"/>
    <cellStyle name="Comma 34 2" xfId="6258" xr:uid="{1AC96C40-1FDD-4F15-BF21-A5AD68D78760}"/>
    <cellStyle name="Comma 34 2 2" xfId="28759" xr:uid="{FF89D56E-B7F8-4EC0-B56C-17D04065A5E8}"/>
    <cellStyle name="Comma 34 2 3" xfId="18465" xr:uid="{37C0BFE3-3B92-4BDA-B477-D23EBFF75792}"/>
    <cellStyle name="Comma 34 3" xfId="9449" xr:uid="{27C3B020-6C67-4DFA-91E4-CAC863D8C39B}"/>
    <cellStyle name="Comma 34 3 2" xfId="31719" xr:uid="{C1298DCF-B2A8-4B00-A663-7197EE104045}"/>
    <cellStyle name="Comma 34 3 3" xfId="21443" xr:uid="{1EB47761-5501-4D65-9655-F424C23FE4C1}"/>
    <cellStyle name="Comma 34 4" xfId="25795" xr:uid="{916C0696-3ABF-41B3-B411-E6046694550D}"/>
    <cellStyle name="Comma 34 5" xfId="15495" xr:uid="{B2EB621B-187D-4D59-9D6B-F49D41687EA0}"/>
    <cellStyle name="Comma 35" xfId="2959" xr:uid="{0ED996C0-5D3A-43D9-90B8-80D92357B406}"/>
    <cellStyle name="Comma 35 2" xfId="6251" xr:uid="{81171532-A935-4944-AD80-910FE3B4D073}"/>
    <cellStyle name="Comma 35 2 2" xfId="28752" xr:uid="{45001DD3-7980-43C0-A15E-B33FC969A5DD}"/>
    <cellStyle name="Comma 35 2 3" xfId="18458" xr:uid="{5E46B232-1533-48C9-820C-3D54C3D7361C}"/>
    <cellStyle name="Comma 35 3" xfId="9442" xr:uid="{93AE7947-78EB-4A50-8AC7-EBC880C1F89C}"/>
    <cellStyle name="Comma 35 3 2" xfId="31712" xr:uid="{A88E4B7F-0869-43CD-ABD0-8E3106E7ACE7}"/>
    <cellStyle name="Comma 35 3 3" xfId="21436" xr:uid="{22AC645F-EEC6-425B-A8C2-00F280C93EB9}"/>
    <cellStyle name="Comma 35 4" xfId="25788" xr:uid="{FECD5E98-DB9C-43BC-A3A0-F2D7EEF83DBA}"/>
    <cellStyle name="Comma 35 5" xfId="15488" xr:uid="{A9726C62-B1EA-4E3E-9109-2868700388B0}"/>
    <cellStyle name="Comma 36" xfId="2955" xr:uid="{22F35569-7F79-4A4E-A941-28F56393CAFC}"/>
    <cellStyle name="Comma 36 2" xfId="6247" xr:uid="{BFAA2669-B125-44E0-9A47-F52F5BCCD01F}"/>
    <cellStyle name="Comma 36 2 2" xfId="28748" xr:uid="{C04AB2E6-3599-4674-938E-A5482171DC6D}"/>
    <cellStyle name="Comma 36 2 3" xfId="18454" xr:uid="{20E67C23-4FB0-45AB-87C4-DA73F8656007}"/>
    <cellStyle name="Comma 36 3" xfId="9438" xr:uid="{F044FFA6-EAB9-4435-BE32-FCCA7D984949}"/>
    <cellStyle name="Comma 36 3 2" xfId="31708" xr:uid="{93209CBA-0CF0-4E9A-9F51-8DEE7F5196D5}"/>
    <cellStyle name="Comma 36 3 3" xfId="21432" xr:uid="{8B606074-B82D-419E-8813-76221A2AEAC0}"/>
    <cellStyle name="Comma 36 4" xfId="25784" xr:uid="{2283EAA4-1628-4CE3-A5B3-90249DC388EF}"/>
    <cellStyle name="Comma 36 5" xfId="15484" xr:uid="{8AE64A05-291B-4714-86A2-9316D3E72D11}"/>
    <cellStyle name="Comma 37" xfId="2869" xr:uid="{7C7C6FD3-2EE3-445B-943A-48168CBDCFBF}"/>
    <cellStyle name="Comma 37 2" xfId="6161" xr:uid="{E2E6EF11-A2D9-41B9-A16F-C524307531E6}"/>
    <cellStyle name="Comma 37 2 2" xfId="28662" xr:uid="{49D35E9F-0C4D-4513-B178-D7B93D1431D8}"/>
    <cellStyle name="Comma 37 2 3" xfId="18368" xr:uid="{70C93958-35D0-4F69-B114-182E92C2A7C9}"/>
    <cellStyle name="Comma 37 3" xfId="9352" xr:uid="{1679C4D3-189B-41E0-820A-A7FC989D2DF7}"/>
    <cellStyle name="Comma 37 3 2" xfId="31622" xr:uid="{E9922613-6F3B-4103-B417-8084B4D9A312}"/>
    <cellStyle name="Comma 37 3 3" xfId="21346" xr:uid="{2D143B23-1FE0-4ED4-BF8F-1D4923792E28}"/>
    <cellStyle name="Comma 37 4" xfId="25698" xr:uid="{3F0AA33A-C71F-42CE-98B3-E15F6E579485}"/>
    <cellStyle name="Comma 37 5" xfId="15398" xr:uid="{E2FB69C3-3BF7-4B72-8C55-244D48A82476}"/>
    <cellStyle name="Comma 38" xfId="2789" xr:uid="{C4C2D93A-2C5D-45FF-8EC6-8A06B7988738}"/>
    <cellStyle name="Comma 38 2" xfId="6073" xr:uid="{B9618D49-93C9-400D-86B8-4C8FEF5674D5}"/>
    <cellStyle name="Comma 38 2 2" xfId="28574" xr:uid="{910026E1-EFC1-4B65-83F3-79AB4157F12F}"/>
    <cellStyle name="Comma 38 2 3" xfId="18280" xr:uid="{E7D2C7FB-09EF-4014-8171-99C188076228}"/>
    <cellStyle name="Comma 38 3" xfId="9264" xr:uid="{2B3EC3CC-1071-48E8-9DC3-4FB962FFAEAB}"/>
    <cellStyle name="Comma 38 3 2" xfId="31534" xr:uid="{F3B2ED4A-6868-4997-81DF-12F1A0B9F6F9}"/>
    <cellStyle name="Comma 38 3 3" xfId="21258" xr:uid="{43681EF9-C720-425C-BC0C-1D1F9586B74C}"/>
    <cellStyle name="Comma 38 4" xfId="25610" xr:uid="{CA361086-96EE-4C7A-9130-15455A0973DC}"/>
    <cellStyle name="Comma 38 5" xfId="15310" xr:uid="{D6592BE4-9C3E-49E5-B2DE-9391EF8A0A11}"/>
    <cellStyle name="Comma 39" xfId="2783" xr:uid="{756F388F-4510-4F7A-899B-EB4508D5618F}"/>
    <cellStyle name="Comma 39 2" xfId="6068" xr:uid="{361DC794-EA10-4790-B104-B33276A6D105}"/>
    <cellStyle name="Comma 39 2 2" xfId="28569" xr:uid="{56AB818C-BC28-4E1B-BD53-D13E6AACDF1A}"/>
    <cellStyle name="Comma 39 2 3" xfId="18275" xr:uid="{E0F3E2C1-C8F5-43ED-9E75-A255F8B4FEAB}"/>
    <cellStyle name="Comma 39 3" xfId="9259" xr:uid="{CD3C9C2D-1978-4DC7-90F2-115484A0C804}"/>
    <cellStyle name="Comma 39 3 2" xfId="31529" xr:uid="{7FAD16EC-6052-4B56-866F-B41AFC841FC7}"/>
    <cellStyle name="Comma 39 3 3" xfId="21253" xr:uid="{EB80EC3C-3149-4657-A8A7-05B2D3F0F61E}"/>
    <cellStyle name="Comma 39 4" xfId="25605" xr:uid="{1262A0ED-3E07-4F64-AC30-00DEBC347E97}"/>
    <cellStyle name="Comma 39 5" xfId="15305" xr:uid="{9393637C-D619-46E7-9BC0-37E8584B2DFA}"/>
    <cellStyle name="Comma 4" xfId="106" xr:uid="{3379FB75-AF06-4802-83D9-2A9849DB3B9F}"/>
    <cellStyle name="Comma 4 10" xfId="4088" xr:uid="{A8388DF7-1768-4A77-BF08-9E67F5E68ACF}"/>
    <cellStyle name="Comma 4 10 2" xfId="7263" xr:uid="{9673C6A5-BF8D-4FCA-AEEE-C980444AA930}"/>
    <cellStyle name="Comma 4 10 2 2" xfId="29734" xr:uid="{34408846-6FB5-4D45-916E-F9F6A4E8334C}"/>
    <cellStyle name="Comma 4 10 2 3" xfId="19444" xr:uid="{6D6EB782-6974-4327-997F-2CCCD2D12C19}"/>
    <cellStyle name="Comma 4 10 3" xfId="10428" xr:uid="{241FFD5C-39AC-4FB1-8EC4-64FE3F608FC9}"/>
    <cellStyle name="Comma 4 10 3 3" xfId="22423" xr:uid="{1CFB38FB-B999-40A1-9FC1-5B97CB26B333}"/>
    <cellStyle name="Comma 4 10 4" xfId="26774" xr:uid="{551DAE57-43B7-4673-9987-46D0596E92C4}"/>
    <cellStyle name="Comma 4 10 5" xfId="16475" xr:uid="{DB03982F-24A7-40C8-B32B-955641B2DA83}"/>
    <cellStyle name="Comma 4 11" xfId="3210" xr:uid="{81951AE7-5C7F-4035-B132-6C8A0A6C23BD}"/>
    <cellStyle name="Comma 4 11 2" xfId="6565" xr:uid="{DCE833B2-2C3C-459B-9D6B-F10AEF5D65D4}"/>
    <cellStyle name="Comma 4 11 2 2" xfId="29065" xr:uid="{E4BBDCAA-E392-4516-935E-89D51F760610}"/>
    <cellStyle name="Comma 4 11 2 3" xfId="18772" xr:uid="{564659CB-7DBB-4873-A024-171CF920E8B2}"/>
    <cellStyle name="Comma 4 11 3" xfId="9756" xr:uid="{978A31AE-4FB7-442C-9185-8C72CBF3A74C}"/>
    <cellStyle name="Comma 4 11 3 2" xfId="32026" xr:uid="{751251C1-C7AD-4448-89C6-4A39594CAF2B}"/>
    <cellStyle name="Comma 4 11 3 3" xfId="21750" xr:uid="{CDE00D4C-B7EA-4FF8-9F0C-084C63F7ED58}"/>
    <cellStyle name="Comma 4 11 4" xfId="26102" xr:uid="{64759338-A9F0-4B3D-826B-D323BE8370C2}"/>
    <cellStyle name="Comma 4 11 5" xfId="15802" xr:uid="{D43FF6B6-76D1-462D-BAF1-9703B551B281}"/>
    <cellStyle name="Comma 4 12" xfId="3025" xr:uid="{3A365D0F-89F8-4226-A79C-AC18C8591EAE}"/>
    <cellStyle name="Comma 4 12 2" xfId="6314" xr:uid="{AC98DA41-B784-4693-BC4A-49FE9A4BD9A9}"/>
    <cellStyle name="Comma 4 12 2 2" xfId="28815" xr:uid="{30AB538C-C79F-4F16-9484-4F6BCD0672FA}"/>
    <cellStyle name="Comma 4 12 2 3" xfId="18521" xr:uid="{2057C536-94D7-42DA-B80A-E8BDBFC14BC3}"/>
    <cellStyle name="Comma 4 12 3" xfId="9505" xr:uid="{FB734914-6543-4404-9C45-5B4779E1FABD}"/>
    <cellStyle name="Comma 4 12 3 2" xfId="31775" xr:uid="{2DE30F48-D41E-4671-A4F4-1E2CE0BDFBCD}"/>
    <cellStyle name="Comma 4 12 3 3" xfId="21499" xr:uid="{756610FC-86EA-4EFF-BCED-126E32AC18CC}"/>
    <cellStyle name="Comma 4 12 4" xfId="25851" xr:uid="{B4593FA9-8350-4B06-8D42-7DB9253ECB40}"/>
    <cellStyle name="Comma 4 12 5" xfId="15551" xr:uid="{FB503623-1B1D-4A64-80F7-FDBFCCC5DE3F}"/>
    <cellStyle name="Comma 4 13" xfId="2911" xr:uid="{D05EEFD3-4A48-44A9-AA28-0BCD10A34930}"/>
    <cellStyle name="Comma 4 13 2" xfId="6203" xr:uid="{8819B6F1-1C67-4364-9895-73837F8056FB}"/>
    <cellStyle name="Comma 4 13 2 2" xfId="28704" xr:uid="{A002CE41-8394-4F77-B198-B60A7000C9CE}"/>
    <cellStyle name="Comma 4 13 2 3" xfId="18410" xr:uid="{DB0FB623-A5F5-4C4E-BC5A-8CF495D1F67E}"/>
    <cellStyle name="Comma 4 13 3" xfId="9394" xr:uid="{77F60B11-78A4-4BC3-A76F-55D5A895C292}"/>
    <cellStyle name="Comma 4 13 3 2" xfId="31664" xr:uid="{43CF3FAE-CDF8-4B9C-A408-C16D84ABB4F9}"/>
    <cellStyle name="Comma 4 13 3 3" xfId="21388" xr:uid="{A2BB766B-858E-49E0-B3C9-E3A891E21DCE}"/>
    <cellStyle name="Comma 4 13 4" xfId="25740" xr:uid="{3081A833-6AD6-4882-B58B-047AC5A00640}"/>
    <cellStyle name="Comma 4 13 5" xfId="15440" xr:uid="{B7530B0C-BD71-40C1-898D-356E47AC433F}"/>
    <cellStyle name="Comma 4 14" xfId="2830" xr:uid="{858ADD4E-F51A-47FE-9B78-C4190E0AAD05}"/>
    <cellStyle name="Comma 4 14 2" xfId="6116" xr:uid="{741D9FA6-B61C-4076-A79A-112E91DDA959}"/>
    <cellStyle name="Comma 4 14 2 2" xfId="28617" xr:uid="{DF7F1C8C-E409-4F13-BE89-066A700B44FA}"/>
    <cellStyle name="Comma 4 14 2 3" xfId="18323" xr:uid="{75334F86-B7C6-4776-9366-BE48E22406CF}"/>
    <cellStyle name="Comma 4 14 3" xfId="9307" xr:uid="{0D661225-8BAC-4A82-BA0A-285937CD6BBA}"/>
    <cellStyle name="Comma 4 14 3 2" xfId="31577" xr:uid="{DC540B81-4B12-47C1-8C67-946B8F5BDDBB}"/>
    <cellStyle name="Comma 4 14 3 3" xfId="21301" xr:uid="{8306187B-5B9D-4CF9-871E-902C2E559AAD}"/>
    <cellStyle name="Comma 4 14 4" xfId="25653" xr:uid="{7D9C1071-75C6-4387-8A95-805F4F051059}"/>
    <cellStyle name="Comma 4 14 5" xfId="15353" xr:uid="{E8741B4B-DD6E-4367-B282-9BD979773EC2}"/>
    <cellStyle name="Comma 4 15" xfId="2732" xr:uid="{2A14B2AA-D366-4C08-896C-878705A9F022}"/>
    <cellStyle name="Comma 4 15 2" xfId="6017" xr:uid="{D416963E-0020-4F51-8CA8-E3D776CEABAF}"/>
    <cellStyle name="Comma 4 15 2 2" xfId="28518" xr:uid="{84018094-E7A4-401B-8607-BA7C0411737D}"/>
    <cellStyle name="Comma 4 15 2 3" xfId="18224" xr:uid="{33562400-1BFC-458B-AC64-7EF7FDB3A752}"/>
    <cellStyle name="Comma 4 15 3" xfId="9208" xr:uid="{B6857C34-1208-473A-B3D1-6383F6197A93}"/>
    <cellStyle name="Comma 4 15 3 2" xfId="31478" xr:uid="{0CE0AE7C-3D5F-47ED-B67E-EBEABD3B1432}"/>
    <cellStyle name="Comma 4 15 3 3" xfId="21202" xr:uid="{02D3489B-B4C7-43E9-8188-807A69C6EDD9}"/>
    <cellStyle name="Comma 4 15 4" xfId="25554" xr:uid="{4BB9D428-83E4-4B77-A1F0-17F9C0EE52EE}"/>
    <cellStyle name="Comma 4 15 5" xfId="15254" xr:uid="{3D1BA85B-D602-4E0A-AB75-2738CED57D54}"/>
    <cellStyle name="Comma 4 16" xfId="2560" xr:uid="{0EB3B53C-3095-42EB-86B8-17C5AB794E28}"/>
    <cellStyle name="Comma 4 16 2" xfId="5874" xr:uid="{DD3323D3-0BE9-4F9E-87C9-8CD99EAD1D4D}"/>
    <cellStyle name="Comma 4 16 2 2" xfId="28382" xr:uid="{FA76BA35-4571-4673-8CEE-40CA254457E7}"/>
    <cellStyle name="Comma 4 16 2 3" xfId="18088" xr:uid="{D7B9DF75-7E04-4C3C-9C8F-5358D1A6F7D2}"/>
    <cellStyle name="Comma 4 16 3" xfId="9072" xr:uid="{93AF2709-F48D-4D46-A59F-163AF07A1D58}"/>
    <cellStyle name="Comma 4 16 3 2" xfId="31342" xr:uid="{04360A4E-98CD-4ADC-B790-98CEE6CB544D}"/>
    <cellStyle name="Comma 4 16 3 3" xfId="21066" xr:uid="{75CFBC3B-327B-46ED-9AB6-1B8630A3DF83}"/>
    <cellStyle name="Comma 4 16 4" xfId="25418" xr:uid="{8BF04A47-89AF-4AE5-9C4C-01AC48E22F65}"/>
    <cellStyle name="Comma 4 16 5" xfId="15118" xr:uid="{7CE0BC84-D1FE-4AF7-A1C4-A3E2813FF954}"/>
    <cellStyle name="Comma 4 17" xfId="2537" xr:uid="{51FF785C-8A1F-4980-A849-A2C454E79FFA}"/>
    <cellStyle name="Comma 4 17 2" xfId="5851" xr:uid="{4FDB69E0-C399-4871-8252-EF4BF30CCFA6}"/>
    <cellStyle name="Comma 4 17 2 2" xfId="28359" xr:uid="{9B2648CD-707E-4A40-9A7B-FF503546DFC0}"/>
    <cellStyle name="Comma 4 17 2 3" xfId="18065" xr:uid="{94C1D415-47B2-4860-9EC8-822159BDB60C}"/>
    <cellStyle name="Comma 4 17 3" xfId="9049" xr:uid="{988329CF-C139-4511-A61F-7DB6CFB04C51}"/>
    <cellStyle name="Comma 4 17 3 2" xfId="31319" xr:uid="{79B08160-492D-4CE4-8D09-455D9FC72E7A}"/>
    <cellStyle name="Comma 4 17 3 3" xfId="21043" xr:uid="{16326CF0-C845-4B59-A71B-F5F9E9C1269C}"/>
    <cellStyle name="Comma 4 17 4" xfId="25395" xr:uid="{C75F3417-2385-4040-97A4-2B2E16E2F8B3}"/>
    <cellStyle name="Comma 4 17 5" xfId="15095" xr:uid="{9BDC8B74-5322-4753-9FA8-A138AB7857C9}"/>
    <cellStyle name="Comma 4 18" xfId="2509" xr:uid="{2FCDB729-B050-4EEB-80B2-C6DA9E8692B4}"/>
    <cellStyle name="Comma 4 18 2" xfId="5824" xr:uid="{2AE348D8-7001-4222-9BE3-45D74D815F59}"/>
    <cellStyle name="Comma 4 18 2 2" xfId="28332" xr:uid="{4E07E450-4AE1-4003-A72B-D0D67CFD6295}"/>
    <cellStyle name="Comma 4 18 2 3" xfId="18038" xr:uid="{0A35B0AB-F433-4BF9-87F7-9DCDFB21803D}"/>
    <cellStyle name="Comma 4 18 3" xfId="9022" xr:uid="{48191610-ECCA-489E-99A9-288C7244A03C}"/>
    <cellStyle name="Comma 4 18 3 2" xfId="31292" xr:uid="{544B31CD-6113-4A9C-8F83-45B9C8ADED44}"/>
    <cellStyle name="Comma 4 18 3 3" xfId="21016" xr:uid="{5D8BD59B-0FA6-42F5-8457-62A60A0D5EA1}"/>
    <cellStyle name="Comma 4 18 4" xfId="25368" xr:uid="{D48820E9-89FE-4702-8CE8-F8F8F3E538A4}"/>
    <cellStyle name="Comma 4 18 5" xfId="15068" xr:uid="{DC068169-8E16-40B2-B399-5D05705E7C61}"/>
    <cellStyle name="Comma 4 19" xfId="2436" xr:uid="{C19DAB6C-6682-420C-BB43-87342BEC6BFE}"/>
    <cellStyle name="Comma 4 19 2" xfId="5781" xr:uid="{773227E7-C478-4621-B0BA-DB800209AF16}"/>
    <cellStyle name="Comma 4 19 2 2" xfId="28297" xr:uid="{49E8E47D-3E55-4EAD-80A0-195E40369242}"/>
    <cellStyle name="Comma 4 19 2 3" xfId="18003" xr:uid="{5A0A754F-35B7-4911-BC8E-96D44C9617A0}"/>
    <cellStyle name="Comma 4 19 3" xfId="8987" xr:uid="{BFAA4E3E-0370-46C2-A88B-CC69988306B5}"/>
    <cellStyle name="Comma 4 19 3 2" xfId="31257" xr:uid="{68791488-586C-4306-A75F-645FA8412D77}"/>
    <cellStyle name="Comma 4 19 3 3" xfId="20981" xr:uid="{3969986F-43B0-47A4-A933-3A39EDF75E09}"/>
    <cellStyle name="Comma 4 19 4" xfId="25333" xr:uid="{C25AF9F2-828D-4007-9B77-C7A95964248C}"/>
    <cellStyle name="Comma 4 19 5" xfId="15033" xr:uid="{F33D53D3-306F-48D0-9E06-82C6944851B0}"/>
    <cellStyle name="Comma 4 2" xfId="163" xr:uid="{50DA1ED2-A50B-411A-A2DD-48EBC402C8A8}"/>
    <cellStyle name="Comma 4 2 10" xfId="9669" xr:uid="{C7A70E31-8565-4BBF-8FA7-B4DA925C79EF}"/>
    <cellStyle name="Comma 4 2 10 2" xfId="31939" xr:uid="{19D0C55C-FFA5-4522-BFA2-C0A772847ECE}"/>
    <cellStyle name="Comma 4 2 10 3" xfId="21663" xr:uid="{3B4374DD-177C-47EB-A460-665B8F8F017D}"/>
    <cellStyle name="Comma 4 2 11" xfId="12788" xr:uid="{165AC2B2-5B43-43B8-A0A7-E3D5F68AC754}"/>
    <cellStyle name="Comma 4 2 11 3" xfId="23659" xr:uid="{B17E3AE8-90D1-407C-AD3F-76A87629E7C2}"/>
    <cellStyle name="Comma 4 2 12" xfId="14295" xr:uid="{78C1927E-6216-4BEB-B99D-24639F2E973F}"/>
    <cellStyle name="Comma 4 2 12 2" xfId="26015" xr:uid="{D5DE71FA-1887-4466-B7A0-D6BD9700E4E4}"/>
    <cellStyle name="Comma 4 2 13" xfId="15715" xr:uid="{E6F55DE0-2D14-4D04-B2D8-6BF4045E3CE5}"/>
    <cellStyle name="Comma 4 2 15" xfId="1240" xr:uid="{F29F6CE9-0FCE-4F6B-8F48-1CC4C475BFB8}"/>
    <cellStyle name="Comma 4 2 2" xfId="549" xr:uid="{248C1B7C-899A-4BF0-8457-A9131B2DAA9E}"/>
    <cellStyle name="Comma 4 2 2 10" xfId="1423" xr:uid="{8110DCF7-1CAC-4659-BC4F-F368EB0F4FA6}"/>
    <cellStyle name="Comma 4 2 2 2" xfId="1095" xr:uid="{98AB3CCB-496C-4CF2-9906-9BF4DC5AFEAC}"/>
    <cellStyle name="Comma 4 2 2 2 2" xfId="8262" xr:uid="{1FC6B4BD-336A-4CC5-A8BA-F79868C8795D}"/>
    <cellStyle name="Comma 4 2 2 2 2 2" xfId="30672" xr:uid="{6E368DE0-9780-4199-A8BF-6C3B41280DE7}"/>
    <cellStyle name="Comma 4 2 2 2 2 3" xfId="20385" xr:uid="{C03762EB-B9EE-4C1F-BAD7-F028CA9008EF}"/>
    <cellStyle name="Comma 4 2 2 2 3" xfId="11366" xr:uid="{19719A52-C580-423B-98DB-2956AAF006B0}"/>
    <cellStyle name="Comma 4 2 2 2 3 3" xfId="23365" xr:uid="{87C8BCAB-9EC4-40F5-A8BD-AE9F8B6CEBA5}"/>
    <cellStyle name="Comma 4 2 2 2 4" xfId="13601" xr:uid="{9CFB3AD2-60D9-401A-9224-99B16A175FE9}"/>
    <cellStyle name="Comma 4 2 2 2 4 3" xfId="24239" xr:uid="{FD545FE6-F4A5-48A1-9929-73A3C9D34519}"/>
    <cellStyle name="Comma 4 2 2 2 5" xfId="27711" xr:uid="{CF0A1CD1-0AB2-409D-BEFB-755149B00FE0}"/>
    <cellStyle name="Comma 4 2 2 2 6" xfId="17417" xr:uid="{C9CAEC37-6593-477C-8B7C-834D21F9C714}"/>
    <cellStyle name="Comma 4 2 2 2 8" xfId="5058" xr:uid="{1A8B7138-74FE-4BD7-8BE2-E544D583E93D}"/>
    <cellStyle name="Comma 4 2 2 3" xfId="7175" xr:uid="{7CCA883E-0D59-4D6C-BD2B-23C9C4EB0D88}"/>
    <cellStyle name="Comma 4 2 2 3 2" xfId="29648" xr:uid="{E5290653-4972-4FB6-B064-A709979CD2E4}"/>
    <cellStyle name="Comma 4 2 2 3 3" xfId="19357" xr:uid="{5DB1EB1E-E6D0-4E12-973F-067124CCFBBD}"/>
    <cellStyle name="Comma 4 2 2 4" xfId="10341" xr:uid="{2F27CC9E-6643-4DAE-8BF5-53FAAB646C7C}"/>
    <cellStyle name="Comma 4 2 2 4 2" xfId="32610" xr:uid="{64055DC7-7847-4EB9-BEFB-804142B3ACB9}"/>
    <cellStyle name="Comma 4 2 2 4 3" xfId="22336" xr:uid="{9084058C-84B8-4ADD-8252-00A755813396}"/>
    <cellStyle name="Comma 4 2 2 5" xfId="12997" xr:uid="{E81E03F1-71AF-4442-A1BD-ED0E9EC40784}"/>
    <cellStyle name="Comma 4 2 2 5 3" xfId="23822" xr:uid="{435BA255-D930-4A73-B560-18E9451F1B1A}"/>
    <cellStyle name="Comma 4 2 2 6" xfId="14478" xr:uid="{97C7916C-6D10-4B71-A106-B89915B8F297}"/>
    <cellStyle name="Comma 4 2 2 6 2" xfId="26687" xr:uid="{9A3DD049-44EE-4F5C-8917-678D7D05A8BC}"/>
    <cellStyle name="Comma 4 2 2 7" xfId="16388" xr:uid="{15F77B87-EC03-4C2E-8911-41B11CC69EEF}"/>
    <cellStyle name="Comma 4 2 2 8" xfId="33069" xr:uid="{682A3B92-16C4-425A-9184-DA32AE22C844}"/>
    <cellStyle name="Comma 4 2 3" xfId="403" xr:uid="{57D5EEA9-D366-4D12-94E1-7803CE5511C9}"/>
    <cellStyle name="Comma 4 2 3 2" xfId="914" xr:uid="{1429BDDC-A21D-4894-A687-49C367734FF3}"/>
    <cellStyle name="Comma 4 2 3 2 2" xfId="8030" xr:uid="{BD39AE17-8A8A-4B26-B883-744C7D6736EE}"/>
    <cellStyle name="Comma 4 2 3 2 2 2" xfId="30461" xr:uid="{9E83EFD0-EFE2-4049-BEB1-36653D113C75}"/>
    <cellStyle name="Comma 4 2 3 2 2 3" xfId="20171" xr:uid="{22D69124-0341-4175-B495-BF9770A5B746}"/>
    <cellStyle name="Comma 4 2 3 2 3" xfId="11153" xr:uid="{C061D1EB-B9DF-4276-8937-84EEB1B6BBC7}"/>
    <cellStyle name="Comma 4 2 3 2 3 3" xfId="23151" xr:uid="{131435FD-5A06-457D-9089-CD3D612667CF}"/>
    <cellStyle name="Comma 4 2 3 2 4" xfId="27501" xr:uid="{788400FD-7522-49B3-A67A-59C6B7B4A19A}"/>
    <cellStyle name="Comma 4 2 3 2 5" xfId="17203" xr:uid="{D740E64D-5F9D-456A-A92F-0F0B6DDDC0C0}"/>
    <cellStyle name="Comma 4 2 3 2 7" xfId="4843" xr:uid="{C2AD140B-B2C4-42B4-AEF4-B740D6359F56}"/>
    <cellStyle name="Comma 4 2 3 3" xfId="7017" xr:uid="{868D6C27-2C43-4F67-B10D-2DBFCB1DFE5D}"/>
    <cellStyle name="Comma 4 2 3 3 2" xfId="29487" xr:uid="{D1DDEC19-DFE0-42AA-828E-BF3FC5BC3CA5}"/>
    <cellStyle name="Comma 4 2 3 3 3" xfId="19195" xr:uid="{9E848BC4-B31C-4500-96EE-582CEFF94DEE}"/>
    <cellStyle name="Comma 4 2 3 4" xfId="10179" xr:uid="{975F7DE7-B754-446F-8A5F-553E88865E59}"/>
    <cellStyle name="Comma 4 2 3 4 2" xfId="32449" xr:uid="{0B6FEDB2-2415-4487-87F6-B2BF0F36F8F6}"/>
    <cellStyle name="Comma 4 2 3 4 3" xfId="22174" xr:uid="{B05312A9-D77C-45F3-94F4-533F4C9546E5}"/>
    <cellStyle name="Comma 4 2 3 5" xfId="13439" xr:uid="{2CA7E358-6BFB-4AB7-9730-32265211740C}"/>
    <cellStyle name="Comma 4 2 3 5 3" xfId="24077" xr:uid="{0E872CD4-CD84-45D8-9091-1EEEA704AB84}"/>
    <cellStyle name="Comma 4 2 3 6" xfId="26525" xr:uid="{99827415-1853-4A7F-A4FC-F3CBE6C7F82D}"/>
    <cellStyle name="Comma 4 2 3 7" xfId="16226" xr:uid="{E2D759E2-E5F3-48FF-8D7C-647D4DD593CD}"/>
    <cellStyle name="Comma 4 2 3 9" xfId="3847" xr:uid="{4360BEBD-214D-4736-86DE-68817442E19C}"/>
    <cellStyle name="Comma 4 2 4" xfId="765" xr:uid="{8B6C09DE-B792-439C-AF3B-3B074882FEA2}"/>
    <cellStyle name="Comma 4 2 4 2" xfId="7901" xr:uid="{B4C0AD0F-907A-41D6-8D0A-6A53050075F8}"/>
    <cellStyle name="Comma 4 2 4 2 2" xfId="30329" xr:uid="{91183F57-7F30-4872-AF00-89D5AB78EBA8}"/>
    <cellStyle name="Comma 4 2 4 2 3" xfId="20040" xr:uid="{D954AAA8-75D7-4227-9C7B-EF05E728422C}"/>
    <cellStyle name="Comma 4 2 4 3" xfId="11024" xr:uid="{B24C45E8-DC19-4F91-ADD1-4D751A0EB1E8}"/>
    <cellStyle name="Comma 4 2 4 3 3" xfId="23019" xr:uid="{1BEEF288-684D-456E-9764-63FBBF11FAB6}"/>
    <cellStyle name="Comma 4 2 4 4" xfId="13913" xr:uid="{05E35BF7-BDCB-4D38-894E-684370ED09B5}"/>
    <cellStyle name="Comma 4 2 4 4 3" xfId="24553" xr:uid="{B3C6E9BE-A5BA-4284-AFD3-8ABBF08E8CE3}"/>
    <cellStyle name="Comma 4 2 4 5" xfId="27370" xr:uid="{1F0AD19F-5263-43A2-BB3E-F5C582FFF4CE}"/>
    <cellStyle name="Comma 4 2 4 6" xfId="17071" xr:uid="{DEAC6ACB-311B-4568-B490-9BC96060E5D4}"/>
    <cellStyle name="Comma 4 2 4 8" xfId="4724" xr:uid="{FA39E0CF-5ADB-4B24-AAEA-BA8741393705}"/>
    <cellStyle name="Comma 4 2 5" xfId="4523" xr:uid="{E75D1889-0DA7-47A8-A9F0-DBB4506285F6}"/>
    <cellStyle name="Comma 4 2 5 2" xfId="7699" xr:uid="{BB458901-680B-42F9-9862-07AF0BC1BEE6}"/>
    <cellStyle name="Comma 4 2 5 2 2" xfId="30128" xr:uid="{A8715573-8EBE-4D69-8640-B4A2889995B2}"/>
    <cellStyle name="Comma 4 2 5 2 3" xfId="19838" xr:uid="{344BAD63-A655-41E7-8079-8CE26C65DABA}"/>
    <cellStyle name="Comma 4 2 5 3" xfId="10822" xr:uid="{6A4B431A-B643-4854-A1FA-006F39AF6429}"/>
    <cellStyle name="Comma 4 2 5 3 3" xfId="22817" xr:uid="{BDB4F1BC-5151-4F32-92EF-D4F43B66625D}"/>
    <cellStyle name="Comma 4 2 5 4" xfId="13831" xr:uid="{D4E7187B-7040-4085-9670-82BF8F0BC5B0}"/>
    <cellStyle name="Comma 4 2 5 4 3" xfId="24471" xr:uid="{4AA5B141-CA2F-479C-8A60-47DE7FF07E68}"/>
    <cellStyle name="Comma 4 2 5 5" xfId="27168" xr:uid="{511133CD-4D8F-41C4-8BD4-15944A93800D}"/>
    <cellStyle name="Comma 4 2 5 6" xfId="16869" xr:uid="{5F5AE30D-ADE1-428F-8759-13AB1A25DC63}"/>
    <cellStyle name="Comma 4 2 6" xfId="4332" xr:uid="{EBE6CD1B-B9A8-4671-9A90-C0A7D036593D}"/>
    <cellStyle name="Comma 4 2 6 2" xfId="7507" xr:uid="{B671718C-A26F-4434-9599-4D714D0E0B6C}"/>
    <cellStyle name="Comma 4 2 6 2 2" xfId="29936" xr:uid="{83E68AC4-7A78-476E-A065-531E2DAA5FC2}"/>
    <cellStyle name="Comma 4 2 6 2 3" xfId="19646" xr:uid="{C3EE4927-7867-492E-BE9F-A28B6320CA87}"/>
    <cellStyle name="Comma 4 2 6 3" xfId="10630" xr:uid="{B9E6C0EF-A5C3-4774-AD0C-CF3C3F65E907}"/>
    <cellStyle name="Comma 4 2 6 3 3" xfId="22625" xr:uid="{371D828A-164A-4BBA-B86A-84D9E5BB430A}"/>
    <cellStyle name="Comma 4 2 6 4" xfId="14175" xr:uid="{5DBC847B-E639-4547-853C-A4B8BC313ADA}"/>
    <cellStyle name="Comma 4 2 6 4 3" xfId="24811" xr:uid="{7A02559F-E81F-4DB0-AA41-A4249E09A752}"/>
    <cellStyle name="Comma 4 2 6 5" xfId="26976" xr:uid="{8E3F4F99-7714-4BB5-9BC8-4BD56435E622}"/>
    <cellStyle name="Comma 4 2 6 6" xfId="16677" xr:uid="{D6272A2D-1A3C-489A-9214-FC714907AF0C}"/>
    <cellStyle name="Comma 4 2 7" xfId="4145" xr:uid="{30394EB2-C936-48F9-AB99-D4634C151D59}"/>
    <cellStyle name="Comma 4 2 7 2" xfId="7320" xr:uid="{4C556E9C-1B8F-4D82-A828-44B8B8DCDF98}"/>
    <cellStyle name="Comma 4 2 7 2 2" xfId="29783" xr:uid="{DD845239-DFBE-403D-B3B4-83C7043A02C4}"/>
    <cellStyle name="Comma 4 2 7 2 3" xfId="19493" xr:uid="{59186267-BFCE-460F-BCFB-A0F3C1B0D080}"/>
    <cellStyle name="Comma 4 2 7 3" xfId="10477" xr:uid="{8CAB764F-A292-4A5B-8E50-11B3BDC6AB3C}"/>
    <cellStyle name="Comma 4 2 7 3 3" xfId="22472" xr:uid="{D472FC30-8622-4A20-B35F-6DA80DECE3D9}"/>
    <cellStyle name="Comma 4 2 7 4" xfId="26823" xr:uid="{C581C546-9438-462A-8819-862E264AE70A}"/>
    <cellStyle name="Comma 4 2 7 5" xfId="16524" xr:uid="{2D3BDCC1-2EE6-41BB-B4BB-0D707D174A7B}"/>
    <cellStyle name="Comma 4 2 8" xfId="3374" xr:uid="{1B29129D-CBBD-4817-BFE9-5B705FA66BA8}"/>
    <cellStyle name="Comma 4 2 8 2" xfId="6731" xr:uid="{062CD470-8A2C-42F4-8C0F-797E75A47412}"/>
    <cellStyle name="Comma 4 2 8 2 2" xfId="29231" xr:uid="{887EE0A5-4141-4AB0-8A12-D7BE39B808AB}"/>
    <cellStyle name="Comma 4 2 8 2 3" xfId="18938" xr:uid="{A5E85057-2FD5-481D-9AA1-DB9A7B542CD2}"/>
    <cellStyle name="Comma 4 2 8 3" xfId="9922" xr:uid="{D8716039-E987-42A4-B90A-45C0B3CABE7D}"/>
    <cellStyle name="Comma 4 2 8 3 2" xfId="32192" xr:uid="{D876D4C6-4194-4D05-93ED-2EF6CBE732C1}"/>
    <cellStyle name="Comma 4 2 8 3 3" xfId="21916" xr:uid="{9E74351F-2492-47A1-A529-DF8CAA5ADBBE}"/>
    <cellStyle name="Comma 4 2 8 4" xfId="26267" xr:uid="{29D174FB-FF1D-4DF2-87D2-573596A57C89}"/>
    <cellStyle name="Comma 4 2 8 5" xfId="15968" xr:uid="{BB4F4576-24A4-4237-9D89-5A13F9AE3A45}"/>
    <cellStyle name="Comma 4 2 9" xfId="6478" xr:uid="{A39FDFCB-59B3-40E0-962F-FCFAA0F9F22A}"/>
    <cellStyle name="Comma 4 2 9 2" xfId="28979" xr:uid="{950B8776-6F84-4B95-B4BF-562EBE340451}"/>
    <cellStyle name="Comma 4 2 9 3" xfId="18685" xr:uid="{02818ECA-B5C1-40D0-88F0-6D128C5AFEB1}"/>
    <cellStyle name="Comma 4 20" xfId="2336" xr:uid="{9EA35142-160E-4ABC-91C1-37C6AC3368B8}"/>
    <cellStyle name="Comma 4 20 2" xfId="5683" xr:uid="{12679E9E-8B0F-477C-8103-48DCF01A2A1E}"/>
    <cellStyle name="Comma 4 20 2 2" xfId="28199" xr:uid="{13B7E4E4-16E0-469C-A2CE-30E45C05B4B7}"/>
    <cellStyle name="Comma 4 20 2 3" xfId="17905" xr:uid="{4A32D3F9-691E-4030-A691-7C69FBCEB6D1}"/>
    <cellStyle name="Comma 4 20 3" xfId="8889" xr:uid="{FAF7F7CB-E693-41DB-9D78-8C0CD742C212}"/>
    <cellStyle name="Comma 4 20 3 2" xfId="31159" xr:uid="{38201702-4C4B-444B-B9FE-760D0A42814A}"/>
    <cellStyle name="Comma 4 20 3 3" xfId="20883" xr:uid="{8BBBF64E-E147-4DD8-A5F2-110A9E3DA78B}"/>
    <cellStyle name="Comma 4 20 4" xfId="25235" xr:uid="{A00C5DE7-FA53-46D8-869A-117E0425746F}"/>
    <cellStyle name="Comma 4 20 5" xfId="14935" xr:uid="{361DB626-7716-421C-A17C-32E25FDE8B8C}"/>
    <cellStyle name="Comma 4 21" xfId="2287" xr:uid="{17915DF9-C152-4DC3-B2E2-5318A27950CE}"/>
    <cellStyle name="Comma 4 21 2" xfId="5634" xr:uid="{2877ADC3-2829-45DC-869C-45757D059A7B}"/>
    <cellStyle name="Comma 4 21 2 2" xfId="28150" xr:uid="{2129F765-F2F7-4D65-9598-A5C26685C81B}"/>
    <cellStyle name="Comma 4 21 2 3" xfId="17856" xr:uid="{33A78006-E639-48CE-8FDA-53F82D9D2A75}"/>
    <cellStyle name="Comma 4 21 3" xfId="8840" xr:uid="{51B28B22-A3AF-476C-8D0A-C630811559BB}"/>
    <cellStyle name="Comma 4 21 3 2" xfId="31110" xr:uid="{F5F04439-33DE-4314-8BA8-A0A7F64EC58B}"/>
    <cellStyle name="Comma 4 21 3 3" xfId="20834" xr:uid="{A66AFC3E-0F36-40FD-9E4B-4A6742F1A4E4}"/>
    <cellStyle name="Comma 4 21 4" xfId="25186" xr:uid="{2A4E1B59-FFDC-4064-A917-0F31C5D9063C}"/>
    <cellStyle name="Comma 4 21 5" xfId="14886" xr:uid="{FE020A56-7399-46C3-AE4A-3248A4802DF0}"/>
    <cellStyle name="Comma 4 22" xfId="2266" xr:uid="{F6FB040A-1755-4261-BC0D-443F9B4AE3E8}"/>
    <cellStyle name="Comma 4 22 2" xfId="5613" xr:uid="{634BD28D-1101-465B-AFD5-FB8A9A8E50C0}"/>
    <cellStyle name="Comma 4 22 2 2" xfId="28129" xr:uid="{F86DD19F-AACA-42A8-AF05-4ABF606D3B55}"/>
    <cellStyle name="Comma 4 22 2 3" xfId="17835" xr:uid="{AF289E3E-0A00-4361-8340-180EDAA283DE}"/>
    <cellStyle name="Comma 4 22 3" xfId="8819" xr:uid="{FBB4CE24-BB15-48FB-946D-C1BE5ED2CCF3}"/>
    <cellStyle name="Comma 4 22 3 2" xfId="31089" xr:uid="{912DAB44-9C58-4876-9242-A06A6AA14D9C}"/>
    <cellStyle name="Comma 4 22 3 3" xfId="20813" xr:uid="{BA1DE22C-100D-448F-9C99-943A88E731ED}"/>
    <cellStyle name="Comma 4 22 4" xfId="25165" xr:uid="{FE6A3CD3-20E0-46BE-BD6B-0DF379A2F4CE}"/>
    <cellStyle name="Comma 4 22 5" xfId="14865" xr:uid="{040F2054-7202-4BAE-B6F0-926F00EB2F42}"/>
    <cellStyle name="Comma 4 23" xfId="2240" xr:uid="{CEC0043C-9F45-4270-9FBE-E5BC327130D2}"/>
    <cellStyle name="Comma 4 23 2" xfId="5587" xr:uid="{57487639-9921-4C58-B289-56A5F86C87B9}"/>
    <cellStyle name="Comma 4 23 2 2" xfId="28103" xr:uid="{283538EC-7180-49E0-B2A0-88546CAA065D}"/>
    <cellStyle name="Comma 4 23 2 3" xfId="17809" xr:uid="{2730399E-000D-4649-9FC9-32195FDA7D19}"/>
    <cellStyle name="Comma 4 23 3" xfId="8793" xr:uid="{BE65AE73-1400-417B-98DF-785F25001E38}"/>
    <cellStyle name="Comma 4 23 3 2" xfId="31063" xr:uid="{AB81DDB0-79CE-4C2C-B835-527709BB56B3}"/>
    <cellStyle name="Comma 4 23 3 3" xfId="20787" xr:uid="{EA55834A-DB24-40FD-812F-66A58B92E2D1}"/>
    <cellStyle name="Comma 4 23 4" xfId="25139" xr:uid="{33593E43-510B-406B-93EB-061BA5B165C7}"/>
    <cellStyle name="Comma 4 23 5" xfId="14839" xr:uid="{5A9E798F-08E7-4A17-9996-578E95758C85}"/>
    <cellStyle name="Comma 4 24" xfId="2161" xr:uid="{04ECC35B-7199-4777-BB00-4AF464611413}"/>
    <cellStyle name="Comma 4 24 2" xfId="5549" xr:uid="{3C550ABC-6D05-4D5D-BB10-28FDB9A4186D}"/>
    <cellStyle name="Comma 4 24 2 2" xfId="28066" xr:uid="{E0F24B27-96F5-411C-96EF-B01C626B1B4E}"/>
    <cellStyle name="Comma 4 24 2 3" xfId="17772" xr:uid="{5A4BA89D-1D07-4F95-BEE6-359A7004795C}"/>
    <cellStyle name="Comma 4 24 3" xfId="8755" xr:uid="{2A085C05-0D1D-42DB-91D9-23D2B5C22824}"/>
    <cellStyle name="Comma 4 24 3 2" xfId="31026" xr:uid="{68F9F97C-E78A-4AD6-AE4F-AA3B0443A1F2}"/>
    <cellStyle name="Comma 4 24 3 3" xfId="20750" xr:uid="{5209413C-7D81-4197-9F7D-33EA3E52470A}"/>
    <cellStyle name="Comma 4 24 4" xfId="25101" xr:uid="{98317884-5CA4-4D3B-971D-1B1A26F399B9}"/>
    <cellStyle name="Comma 4 24 5" xfId="14801" xr:uid="{69D575A0-D5EF-4058-A146-5D376B306B59}"/>
    <cellStyle name="Comma 4 25" xfId="1649" xr:uid="{244543F7-E488-4247-9C92-EDD4B4AC95EF}"/>
    <cellStyle name="Comma 4 25 2" xfId="5299" xr:uid="{57526EED-DBB4-43CB-A152-F261317BE120}"/>
    <cellStyle name="Comma 4 25 2 2" xfId="27896" xr:uid="{342A94F1-D41D-4AEA-B52F-A1616515CADA}"/>
    <cellStyle name="Comma 4 25 2 3" xfId="17602" xr:uid="{CABFFE5A-CA17-4267-A33B-00E9C5DE360F}"/>
    <cellStyle name="Comma 4 25 3" xfId="8576" xr:uid="{45C5BCDB-18B5-4C28-B07C-EF1DF1806828}"/>
    <cellStyle name="Comma 4 25 3 2" xfId="30856" xr:uid="{EC55D712-8582-4F89-B98D-246D358A352E}"/>
    <cellStyle name="Comma 4 25 3 3" xfId="20580" xr:uid="{7EAE3199-6BEA-4353-8D09-5362264BC301}"/>
    <cellStyle name="Comma 4 25 4" xfId="24922" xr:uid="{3869D891-1C35-4651-8CBA-B17818E76CCB}"/>
    <cellStyle name="Comma 4 25 5" xfId="14622" xr:uid="{49F7B53A-FA9C-41F0-9E9A-4B2CF0472C58}"/>
    <cellStyle name="Comma 4 26" xfId="5268" xr:uid="{080B086D-E6AA-4E2D-9F8A-72A0B80AEEF0}"/>
    <cellStyle name="Comma 4 26 2" xfId="27811" xr:uid="{27403E1B-310E-4DA5-BD1F-B72E61F532C7}"/>
    <cellStyle name="Comma 4 26 3" xfId="17513" xr:uid="{AC6435D1-0336-4E16-BAA9-A63ED0252228}"/>
    <cellStyle name="Comma 4 27" xfId="8550" xr:uid="{6F11A107-AD55-44F9-9DE6-33F68496F821}"/>
    <cellStyle name="Comma 4 27 2" xfId="30767" xr:uid="{CB583C02-4713-4E93-B64C-6A2B48A69DBF}"/>
    <cellStyle name="Comma 4 27 3" xfId="20488" xr:uid="{B65D5893-82C3-4CE6-94BA-93CD3AE9069A}"/>
    <cellStyle name="Comma 4 28" xfId="12332" xr:uid="{76D2F67D-69D7-4DD9-8DA0-A01B2C288079}"/>
    <cellStyle name="Comma 4 28 3" xfId="23477" xr:uid="{934795A0-CEE3-437A-995B-26B7764EFEF8}"/>
    <cellStyle name="Comma 4 29" xfId="14227" xr:uid="{BFB1ABF7-3605-443A-8FDD-29B85EC11906}"/>
    <cellStyle name="Comma 4 29 2" xfId="24896" xr:uid="{A5DE130C-D2F3-4540-A7B6-497BE2BFBCF6}"/>
    <cellStyle name="Comma 4 3" xfId="234" xr:uid="{B16599C1-8792-4777-B4E6-57CE24FAE14F}"/>
    <cellStyle name="Comma 4 3 12" xfId="3089" xr:uid="{DFE5BA86-4407-49DA-ADDE-E5006A5A9DBB}"/>
    <cellStyle name="Comma 4 3 2" xfId="836" xr:uid="{1DB2E860-95FE-498F-AD5B-C45FA8ED67FA}"/>
    <cellStyle name="Comma 4 3 2 2" xfId="5101" xr:uid="{56EE36FB-6C64-41CB-B101-60E05CFE60D9}"/>
    <cellStyle name="Comma 4 3 2 2 2" xfId="8311" xr:uid="{285E8CB2-B563-44E6-B613-8CB5CDC03668}"/>
    <cellStyle name="Comma 4 3 2 2 2 2" xfId="30721" xr:uid="{21CBDF46-D272-444B-8A80-F5D8DA9C050E}"/>
    <cellStyle name="Comma 4 3 2 2 2 3" xfId="20435" xr:uid="{7DF4F35E-C44B-40B6-ADD8-25ECC316D286}"/>
    <cellStyle name="Comma 4 3 2 2 3" xfId="11415" xr:uid="{71DDE392-1FB4-4EF9-AD87-02850F8B5E73}"/>
    <cellStyle name="Comma 4 3 2 2 3 3" xfId="23415" xr:uid="{3248C12C-2522-48EF-90DE-EDEE139169C3}"/>
    <cellStyle name="Comma 4 3 2 2 4" xfId="13523" xr:uid="{13C03765-EEB8-42F5-A2B2-BFF4DDD17EF3}"/>
    <cellStyle name="Comma 4 3 2 2 4 3" xfId="24159" xr:uid="{AF77AB00-EEC1-4843-9304-D0F2A9D34306}"/>
    <cellStyle name="Comma 4 3 2 2 5" xfId="27761" xr:uid="{152861AF-1B5E-409C-B984-72F28E8C9538}"/>
    <cellStyle name="Comma 4 3 2 2 6" xfId="17467" xr:uid="{A171293E-B83D-4773-ADFF-82B1F0F73B14}"/>
    <cellStyle name="Comma 4 3 2 3" xfId="7097" xr:uid="{5C97F34A-3692-484B-A65C-37BEF1A64CA8}"/>
    <cellStyle name="Comma 4 3 2 3 2" xfId="29568" xr:uid="{A0C9AD50-29CF-4082-A649-6ACD3C22DDC5}"/>
    <cellStyle name="Comma 4 3 2 3 3" xfId="19277" xr:uid="{664E9230-02C1-4CD1-96EA-D8784CC7A162}"/>
    <cellStyle name="Comma 4 3 2 4" xfId="10261" xr:uid="{174BFEAB-868A-45B8-9940-C5971341E709}"/>
    <cellStyle name="Comma 4 3 2 4 2" xfId="32530" xr:uid="{68BAFAC9-A891-4BA8-8C83-75AF6E7EFDE6}"/>
    <cellStyle name="Comma 4 3 2 4 3" xfId="22256" xr:uid="{3A5DA65E-F954-413D-984D-235E5E191D2A}"/>
    <cellStyle name="Comma 4 3 2 5" xfId="12920" xr:uid="{25CA7E34-2460-41AD-A697-9FF8FD1657A7}"/>
    <cellStyle name="Comma 4 3 2 5 3" xfId="23742" xr:uid="{3AC3D62C-AC65-4A0E-8E66-6D619B6899D9}"/>
    <cellStyle name="Comma 4 3 2 6" xfId="26607" xr:uid="{3D33200A-187B-4DFF-8FF1-CD0C56292C5E}"/>
    <cellStyle name="Comma 4 3 2 7" xfId="16308" xr:uid="{EA81EABA-B92C-4452-A4B3-8A6B3D1EF8D8}"/>
    <cellStyle name="Comma 4 3 2 8" xfId="33140" xr:uid="{8532BBB4-1D03-4E44-B1EF-628809F6DEB2}"/>
    <cellStyle name="Comma 4 3 2 9" xfId="3952" xr:uid="{41706558-E025-4513-85E8-86A300BAE03F}"/>
    <cellStyle name="Comma 4 3 3" xfId="3772" xr:uid="{41586F5F-D2BE-4788-ADFC-0D8E9A0DFB07}"/>
    <cellStyle name="Comma 4 3 3 2" xfId="4893" xr:uid="{599AE624-4B5B-4A40-B50B-C8C021F948C3}"/>
    <cellStyle name="Comma 4 3 3 2 2" xfId="8081" xr:uid="{D723B56F-AE5A-4842-9C50-B686F2416B8D}"/>
    <cellStyle name="Comma 4 3 3 2 2 2" xfId="30504" xr:uid="{F0C95476-4055-43FC-93F3-D7B82F740D36}"/>
    <cellStyle name="Comma 4 3 3 2 2 3" xfId="20214" xr:uid="{E950EE16-2A26-41C0-8183-11645861305F}"/>
    <cellStyle name="Comma 4 3 3 2 3" xfId="11196" xr:uid="{992E5C7D-2B41-4B09-8E54-315D5D22D0CC}"/>
    <cellStyle name="Comma 4 3 3 2 3 3" xfId="23194" xr:uid="{CC809FFA-CD94-4EEA-9C5C-1EB24EC52F18}"/>
    <cellStyle name="Comma 4 3 3 2 4" xfId="27543" xr:uid="{75BA05FE-B4C4-4CC3-B176-2D1EC6058FC9}"/>
    <cellStyle name="Comma 4 3 3 2 5" xfId="17246" xr:uid="{9343CABD-22E5-4928-9FF0-88802864786B}"/>
    <cellStyle name="Comma 4 3 3 3" xfId="6935" xr:uid="{A8C433A0-3869-4AAD-BDF4-423679F37C78}"/>
    <cellStyle name="Comma 4 3 3 3 2" xfId="29406" xr:uid="{0D6D2D44-B14B-4735-9C4B-33F9E225626E}"/>
    <cellStyle name="Comma 4 3 3 3 3" xfId="19113" xr:uid="{F034DFAD-3F12-4B19-9868-83B0719E4239}"/>
    <cellStyle name="Comma 4 3 3 4" xfId="10098" xr:uid="{A0538F04-0355-415F-825D-24B38F683535}"/>
    <cellStyle name="Comma 4 3 3 4 2" xfId="32367" xr:uid="{41FD1304-5695-4A27-96EC-85ED3C126CA0}"/>
    <cellStyle name="Comma 4 3 3 4 3" xfId="22092" xr:uid="{56219EA3-9417-4E53-9229-B53780F40F14}"/>
    <cellStyle name="Comma 4 3 3 5" xfId="13363" xr:uid="{BED46E7B-3B17-4595-8136-7D286B9C45A6}"/>
    <cellStyle name="Comma 4 3 3 5 3" xfId="23999" xr:uid="{D3FFE5E5-1EEF-456F-BE54-B294D51E3C55}"/>
    <cellStyle name="Comma 4 3 3 6" xfId="26443" xr:uid="{EF3760F4-8C70-4DBA-91B3-7B4E8B80601C}"/>
    <cellStyle name="Comma 4 3 3 7" xfId="16144" xr:uid="{7939039E-29B4-416A-8919-3D512F169A89}"/>
    <cellStyle name="Comma 4 3 4" xfId="3292" xr:uid="{12438964-5A25-4EA5-95BA-74C0BD563207}"/>
    <cellStyle name="Comma 4 3 4 2" xfId="6649" xr:uid="{6D4D74BB-2250-4ECF-9F60-ED94634A0909}"/>
    <cellStyle name="Comma 4 3 4 2 2" xfId="29149" xr:uid="{C73BA0B8-ADB8-445F-B8B0-A897EEE59E2A}"/>
    <cellStyle name="Comma 4 3 4 2 3" xfId="18856" xr:uid="{D042883B-4B97-4386-8D85-BAC5526789E9}"/>
    <cellStyle name="Comma 4 3 4 3" xfId="9840" xr:uid="{EB048DA7-974A-4785-A185-AB1DE5A73917}"/>
    <cellStyle name="Comma 4 3 4 3 2" xfId="32110" xr:uid="{97037889-4959-4566-8AE9-C3924AE57D1A}"/>
    <cellStyle name="Comma 4 3 4 3 3" xfId="21834" xr:uid="{8A99C87F-C47D-4059-AFF8-8E59ADA891C8}"/>
    <cellStyle name="Comma 4 3 4 4" xfId="26185" xr:uid="{6B9F92EC-0160-4D74-873B-C0C8579A7F68}"/>
    <cellStyle name="Comma 4 3 4 5" xfId="15886" xr:uid="{E1EF8383-2E06-4AE7-97B1-FF3843A5C966}"/>
    <cellStyle name="Comma 4 3 5" xfId="6396" xr:uid="{2EC789F3-B16D-4EF3-862B-F3DD43EDAD37}"/>
    <cellStyle name="Comma 4 3 5 2" xfId="28897" xr:uid="{16AEC2BA-7FCD-419B-8FB1-9D0D2B9CBD34}"/>
    <cellStyle name="Comma 4 3 5 3" xfId="18603" xr:uid="{CF1519D6-36F6-4D5E-8537-C6D8E97E040D}"/>
    <cellStyle name="Comma 4 3 6" xfId="9587" xr:uid="{263600E5-B2C8-4581-A455-864C59757225}"/>
    <cellStyle name="Comma 4 3 6 2" xfId="31857" xr:uid="{DCE43E9C-4B51-4E0D-9F14-C8E89C0C7D11}"/>
    <cellStyle name="Comma 4 3 6 3" xfId="21581" xr:uid="{6B7DA00E-B942-473E-B519-F4AF8F77B747}"/>
    <cellStyle name="Comma 4 3 7" xfId="12708" xr:uid="{F963A1A0-59F0-4929-8434-3FCA4C883D87}"/>
    <cellStyle name="Comma 4 3 7 3" xfId="23577" xr:uid="{62DD9DDD-7EDD-4B54-9786-948075BC857B}"/>
    <cellStyle name="Comma 4 3 8" xfId="25933" xr:uid="{A70C280A-A007-4040-ADC4-374D90BA4E4E}"/>
    <cellStyle name="Comma 4 3 9" xfId="15633" xr:uid="{24A963FA-9BE2-4F71-9942-0A035F64A566}"/>
    <cellStyle name="Comma 4 30" xfId="14596" xr:uid="{D0D9F023-BEB5-4653-A9DA-5A9EE2EA271D}"/>
    <cellStyle name="Comma 4 33" xfId="1172" xr:uid="{FC8D29CB-262A-433D-BD91-17995607A2AA}"/>
    <cellStyle name="Comma 4 4" xfId="294" xr:uid="{625F46F9-2C8F-4500-AD0A-23AE5C823C7E}"/>
    <cellStyle name="Comma 4 4 2" xfId="4982" xr:uid="{F4248C19-C955-4803-8F18-4A137DED99FB}"/>
    <cellStyle name="Comma 4 4 2 2" xfId="8180" xr:uid="{D2525372-BB87-4254-954B-3046C41B451F}"/>
    <cellStyle name="Comma 4 4 2 2 2" xfId="30592" xr:uid="{284821B7-740A-4EE0-A5BF-F2BB163F17F9}"/>
    <cellStyle name="Comma 4 4 2 2 3" xfId="20303" xr:uid="{CAC39F16-6D63-4130-B328-9A15244442DC}"/>
    <cellStyle name="Comma 4 4 2 3" xfId="11285" xr:uid="{410F96C2-6E5B-42E0-BC67-B225E275C6D2}"/>
    <cellStyle name="Comma 4 4 2 3 3" xfId="23283" xr:uid="{F3B24324-4B07-43B4-B413-F1AFF46315F3}"/>
    <cellStyle name="Comma 4 4 2 4" xfId="27629" xr:uid="{29F65CF2-55AB-401D-8E90-09D3D2BB3106}"/>
    <cellStyle name="Comma 4 4 2 5" xfId="17335" xr:uid="{55383BE7-F162-4557-B61D-265A08F877CC}"/>
    <cellStyle name="Comma 4 4 2 6" xfId="33200" xr:uid="{8EF20053-EB04-4AEA-AEE1-32FF88872B9B}"/>
    <cellStyle name="Comma 4 4 3" xfId="6820" xr:uid="{9D6E5F96-5027-44DC-8D5A-CEB2C285B60E}"/>
    <cellStyle name="Comma 4 4 3 2" xfId="29306" xr:uid="{8CB4A92D-CBEB-4BCE-9885-9AB16B2F6FEF}"/>
    <cellStyle name="Comma 4 4 3 3" xfId="19013" xr:uid="{77074B20-6345-4553-A515-60FBE52248AF}"/>
    <cellStyle name="Comma 4 4 4" xfId="9998" xr:uid="{A17DEF74-32B6-46B6-BD48-CC0DA76AD115}"/>
    <cellStyle name="Comma 4 4 4 2" xfId="32267" xr:uid="{FC0133DF-D9BA-4452-89EE-98E3AED570F1}"/>
    <cellStyle name="Comma 4 4 4 3" xfId="21992" xr:uid="{43356717-C44A-4DB0-BE35-7F9BD0A9D873}"/>
    <cellStyle name="Comma 4 4 5" xfId="13075" xr:uid="{84DF9894-D6CE-48C1-97FD-4E2FC666ECA9}"/>
    <cellStyle name="Comma 4 4 5 3" xfId="23899" xr:uid="{0FB36363-54F6-4742-A284-1379FB69AD14}"/>
    <cellStyle name="Comma 4 4 6" xfId="26343" xr:uid="{E1A605DD-88F1-4053-94BA-104A672209A8}"/>
    <cellStyle name="Comma 4 4 7" xfId="16044" xr:uid="{588726ED-D3C3-41C4-8BE7-B8689CD99ABF}"/>
    <cellStyle name="Comma 4 4 9" xfId="3446" xr:uid="{30B3749D-85E2-4F83-BC7E-AC2419CFF3B2}"/>
    <cellStyle name="Comma 4 5" xfId="4767" xr:uid="{7B7C7627-1787-4F98-9482-B6EBB9ABC571}"/>
    <cellStyle name="Comma 4 5 2" xfId="7953" xr:uid="{5D296904-C9A4-4C38-9D85-3F5E23070CB2}"/>
    <cellStyle name="Comma 4 5 2 2" xfId="30383" xr:uid="{BBED4E31-4708-46E6-A380-60C379ED39B6}"/>
    <cellStyle name="Comma 4 5 2 3" xfId="20093" xr:uid="{848C4A92-2DD4-4A53-ACA8-5796FF6FAFBA}"/>
    <cellStyle name="Comma 4 5 3" xfId="11075" xr:uid="{FADCA5F9-E616-42E8-9EF3-5B3D930B67D4}"/>
    <cellStyle name="Comma 4 5 3 3" xfId="23073" xr:uid="{89D73BAC-E124-412B-A735-5EA3EE0F5F05}"/>
    <cellStyle name="Comma 4 5 4" xfId="13813" xr:uid="{6D924926-2AA1-47A3-A228-12279D1E8FD1}"/>
    <cellStyle name="Comma 4 5 4 3" xfId="24453" xr:uid="{CC5D4A17-BEC5-4BA8-9DF3-CCE975077ECC}"/>
    <cellStyle name="Comma 4 5 5" xfId="27424" xr:uid="{111CFB30-915C-4B7A-8EEB-3920A749D682}"/>
    <cellStyle name="Comma 4 5 6" xfId="17125" xr:uid="{EC4CAC24-22A5-4BD7-B8E8-65E531D09DE7}"/>
    <cellStyle name="Comma 4 5 7" xfId="33013" xr:uid="{7770FD31-FEE8-4FA4-B823-F653182A98BD}"/>
    <cellStyle name="Comma 4 6" xfId="4647" xr:uid="{B328A7AF-A3F0-4EDF-92AD-0564F2B54891}"/>
    <cellStyle name="Comma 4 6 2" xfId="7823" xr:uid="{1E80324A-6B88-4A80-B323-9F9A927DBDE7}"/>
    <cellStyle name="Comma 4 6 2 2" xfId="30251" xr:uid="{C675157F-69C2-41D5-B4F3-9714D6848E17}"/>
    <cellStyle name="Comma 4 6 2 3" xfId="19962" xr:uid="{CF923640-3AEF-4333-A8D6-ED61F12F53C3}"/>
    <cellStyle name="Comma 4 6 3" xfId="10946" xr:uid="{3C427B29-9B0D-4493-BE13-AAEA536B25BD}"/>
    <cellStyle name="Comma 4 6 3 3" xfId="22941" xr:uid="{8CC80C09-9FC4-4944-A53B-2804127A2130}"/>
    <cellStyle name="Comma 4 6 4" xfId="14043" xr:uid="{9D71E070-AB7F-4527-8E18-83CB6FDA7D8E}"/>
    <cellStyle name="Comma 4 6 4 3" xfId="24682" xr:uid="{27809B27-CB11-485D-8A5A-FBEBF7C85D79}"/>
    <cellStyle name="Comma 4 6 5" xfId="27292" xr:uid="{A1F2466A-D4A4-40E4-935C-334A5C82C0F0}"/>
    <cellStyle name="Comma 4 6 6" xfId="16993" xr:uid="{582F324A-3CFF-4D7B-B87F-6D089507869F}"/>
    <cellStyle name="Comma 4 7" xfId="4579" xr:uid="{6A36E903-DA3E-45CF-B655-CE0CEDB0976C}"/>
    <cellStyle name="Comma 4 7 2" xfId="7755" xr:uid="{BEFF83CF-57A7-4EF0-BAC7-A7A1FEC03A8C}"/>
    <cellStyle name="Comma 4 7 2 2" xfId="30184" xr:uid="{041568A4-6FEB-46E7-8F59-5426B57AEF66}"/>
    <cellStyle name="Comma 4 7 2 3" xfId="19894" xr:uid="{0C2BDFF9-C889-4D2A-8EB4-6C89CB5851A1}"/>
    <cellStyle name="Comma 4 7 3" xfId="10878" xr:uid="{8C70CA61-8BF0-40FA-B25C-D6316C0EAD5C}"/>
    <cellStyle name="Comma 4 7 3 3" xfId="22873" xr:uid="{8D0327EE-EDF9-41A9-8D91-B80DB99C1313}"/>
    <cellStyle name="Comma 4 7 4" xfId="13727" xr:uid="{04EE609A-611A-4D7B-8352-9E1FA66BCB5A}"/>
    <cellStyle name="Comma 4 7 4 3" xfId="24367" xr:uid="{BB0CDBF0-2D3A-4B70-80AE-E72071DBBAC4}"/>
    <cellStyle name="Comma 4 7 5" xfId="27224" xr:uid="{E14F6725-087B-40EB-8597-75091F94E8F7}"/>
    <cellStyle name="Comma 4 7 6" xfId="16925" xr:uid="{5923B1DC-7AFF-43D2-947C-1506C6C5DA8C}"/>
    <cellStyle name="Comma 4 8" xfId="4444" xr:uid="{C6716719-F9B5-4F0C-AC4F-C6DF58489A94}"/>
    <cellStyle name="Comma 4 8 2" xfId="7620" xr:uid="{2F6A872F-51AE-424B-85B6-109B67B14A23}"/>
    <cellStyle name="Comma 4 8 2 2" xfId="30049" xr:uid="{7683500A-7DB7-481A-B8C9-AC50FBE56B0F}"/>
    <cellStyle name="Comma 4 8 2 3" xfId="19759" xr:uid="{4322444C-6958-4078-97AB-7B55333D0F84}"/>
    <cellStyle name="Comma 4 8 3" xfId="10743" xr:uid="{428963CD-C2A0-4D3B-8213-B1759F3E1878}"/>
    <cellStyle name="Comma 4 8 3 3" xfId="22738" xr:uid="{F42F9AC4-42F3-4152-8D90-BD66AAD08492}"/>
    <cellStyle name="Comma 4 8 4" xfId="13927" xr:uid="{40578B63-03D6-4231-A611-91BF028E2245}"/>
    <cellStyle name="Comma 4 8 4 3" xfId="24567" xr:uid="{BF6AEE40-3C57-4C81-A081-CFD6C63F063D}"/>
    <cellStyle name="Comma 4 8 5" xfId="27089" xr:uid="{03AC25B9-7424-46E9-BFDB-98ED552C516B}"/>
    <cellStyle name="Comma 4 8 6" xfId="16790" xr:uid="{1E77CA26-99EF-45F5-A116-5589D57C2CD6}"/>
    <cellStyle name="Comma 4 9" xfId="4241" xr:uid="{7834941B-F02C-4EEC-BDDE-187BF48C8B82}"/>
    <cellStyle name="Comma 4 9 2" xfId="7416" xr:uid="{3454E78C-A7EA-488B-AE8E-A0621F60095E}"/>
    <cellStyle name="Comma 4 9 2 2" xfId="29859" xr:uid="{2D288615-DB5F-45E1-B2EF-BA9183F66737}"/>
    <cellStyle name="Comma 4 9 2 3" xfId="19569" xr:uid="{9FE60DE7-B0AC-49A1-9EF4-81FA901F24E0}"/>
    <cellStyle name="Comma 4 9 3" xfId="10553" xr:uid="{94C2BB00-4C61-4217-BC67-97015BA79FF7}"/>
    <cellStyle name="Comma 4 9 3 3" xfId="22548" xr:uid="{00B596B0-FD48-45E0-BCBD-F444AE93A238}"/>
    <cellStyle name="Comma 4 9 4" xfId="14114" xr:uid="{16FD2FA6-04F3-42B5-98B5-4A2B38631823}"/>
    <cellStyle name="Comma 4 9 4 3" xfId="24750" xr:uid="{7C3E1B1D-A7A8-4BEA-AC5D-ED1C15A8B64F}"/>
    <cellStyle name="Comma 4 9 5" xfId="26899" xr:uid="{5094F2A7-53BD-4583-ACAC-36CACB3C1B5E}"/>
    <cellStyle name="Comma 4 9 6" xfId="16600" xr:uid="{84E4A8F5-9BDB-4BBE-99F0-78B4E3EEE66B}"/>
    <cellStyle name="Comma 40" xfId="2778" xr:uid="{F1E8838E-387F-4A34-98D5-F3361EC115FF}"/>
    <cellStyle name="Comma 40 2" xfId="6063" xr:uid="{E4B57084-3A90-4900-82B2-C4387FCC01D4}"/>
    <cellStyle name="Comma 40 2 2" xfId="28564" xr:uid="{7FD0D322-6822-4E37-ACBA-27540C2E491A}"/>
    <cellStyle name="Comma 40 2 3" xfId="18270" xr:uid="{BB7ECE97-5967-43C0-9D4B-9F64188710B8}"/>
    <cellStyle name="Comma 40 3" xfId="9254" xr:uid="{47579DDF-E1A4-4799-9145-9B2BD2CF2C5E}"/>
    <cellStyle name="Comma 40 3 2" xfId="31524" xr:uid="{AC6EF4D9-397F-43C7-9B11-B9DBB9A1DA0E}"/>
    <cellStyle name="Comma 40 3 3" xfId="21248" xr:uid="{60344822-B756-48EE-9808-1D3479C066E1}"/>
    <cellStyle name="Comma 40 4" xfId="25600" xr:uid="{9D7B8F6F-9313-498D-BB88-35202CA9F65D}"/>
    <cellStyle name="Comma 40 5" xfId="15300" xr:uid="{156C6F01-8B41-4422-9172-1ADBF89A7B7E}"/>
    <cellStyle name="Comma 41" xfId="2773" xr:uid="{17FFDA46-F96D-42F6-BB80-FF9D9C872E69}"/>
    <cellStyle name="Comma 41 2" xfId="6058" xr:uid="{3C017342-12E3-43F7-BDE6-18E91DAD99A2}"/>
    <cellStyle name="Comma 41 2 2" xfId="28559" xr:uid="{5711300F-1ACC-45E6-B00E-F686729A540D}"/>
    <cellStyle name="Comma 41 2 3" xfId="18265" xr:uid="{A87DDFD9-7EEC-4BE5-BA09-8193AD91E158}"/>
    <cellStyle name="Comma 41 3" xfId="9249" xr:uid="{C17F5204-EAE3-4773-9ECD-2DF6806445EF}"/>
    <cellStyle name="Comma 41 3 2" xfId="31519" xr:uid="{DDEBD3DD-D796-4DD3-AB77-AD08632397BA}"/>
    <cellStyle name="Comma 41 3 3" xfId="21243" xr:uid="{E8C06BA2-0830-4B7C-B94B-A8F819C0C598}"/>
    <cellStyle name="Comma 41 4" xfId="25595" xr:uid="{7F5BF3E2-334F-4552-B8CD-210A46305F78}"/>
    <cellStyle name="Comma 41 5" xfId="15295" xr:uid="{2E3D0330-8ACD-4005-986D-E779AA246A93}"/>
    <cellStyle name="Comma 42" xfId="2768" xr:uid="{82A51C39-D947-4FF6-A63A-0869B72A3589}"/>
    <cellStyle name="Comma 42 2" xfId="6053" xr:uid="{8DC6B74D-07D0-44FA-AD78-177E88A6034E}"/>
    <cellStyle name="Comma 42 2 2" xfId="28554" xr:uid="{197B48DD-FEEA-44C4-AADC-5439B68D075C}"/>
    <cellStyle name="Comma 42 2 3" xfId="18260" xr:uid="{B518D1A1-5968-42D2-A0AC-ECF01D51E57D}"/>
    <cellStyle name="Comma 42 3" xfId="9244" xr:uid="{83C614FB-19E8-4CFD-8073-B0D349F46F2C}"/>
    <cellStyle name="Comma 42 3 2" xfId="31514" xr:uid="{D3D32214-3B61-44B6-8617-9C94E54D61AA}"/>
    <cellStyle name="Comma 42 3 3" xfId="21238" xr:uid="{DE3DE795-A0D0-411F-BAC6-D49CB89FDD53}"/>
    <cellStyle name="Comma 42 4" xfId="25590" xr:uid="{71C31560-F84B-467B-9459-D8E612FBD4C6}"/>
    <cellStyle name="Comma 42 5" xfId="15290" xr:uid="{82AC3D53-7B1A-4BFB-9ADA-E831F20E4F67}"/>
    <cellStyle name="Comma 43" xfId="2763" xr:uid="{14BC502B-EE27-4E14-B4BC-763CEB242827}"/>
    <cellStyle name="Comma 43 2" xfId="6048" xr:uid="{DD89D355-1F32-49E5-A239-E9C196B7492F}"/>
    <cellStyle name="Comma 43 2 2" xfId="28549" xr:uid="{2F4BF165-D25C-4E97-8B83-F03422D2BC3F}"/>
    <cellStyle name="Comma 43 2 3" xfId="18255" xr:uid="{9351F0AA-9419-484D-ADBD-89A6EA069112}"/>
    <cellStyle name="Comma 43 3" xfId="9239" xr:uid="{FA768146-F493-4630-BF89-9747FC58D3B9}"/>
    <cellStyle name="Comma 43 3 2" xfId="31509" xr:uid="{BB9C3046-B371-4DDC-B805-6EFA0BAA63D1}"/>
    <cellStyle name="Comma 43 3 3" xfId="21233" xr:uid="{941A082F-753A-44A3-A1B7-1647BFACDA7B}"/>
    <cellStyle name="Comma 43 4" xfId="25585" xr:uid="{0C572221-C381-4E99-9DC1-5B3E693E9967}"/>
    <cellStyle name="Comma 43 5" xfId="15285" xr:uid="{E2A8A578-B542-4C5C-9AEA-9B174155EFA3}"/>
    <cellStyle name="Comma 44" xfId="2758" xr:uid="{27E5E0D5-69D5-40EF-B2BD-3BB079535BB0}"/>
    <cellStyle name="Comma 44 2" xfId="6043" xr:uid="{73E03783-5E42-4059-A1EE-9422B117F55A}"/>
    <cellStyle name="Comma 44 2 2" xfId="28544" xr:uid="{9EF7EA64-44F5-4A7D-86A4-521351C0A438}"/>
    <cellStyle name="Comma 44 2 3" xfId="18250" xr:uid="{6B56B29E-5D8E-4FC2-A880-914C46445204}"/>
    <cellStyle name="Comma 44 3" xfId="9234" xr:uid="{5D8F3E8F-191B-49E2-894B-53416026CB65}"/>
    <cellStyle name="Comma 44 3 2" xfId="31504" xr:uid="{DE04C502-9495-4DE5-AB7D-7E60608A4A08}"/>
    <cellStyle name="Comma 44 3 3" xfId="21228" xr:uid="{EDDAFB11-4270-41EE-8E05-331EFF0B1AE0}"/>
    <cellStyle name="Comma 44 4" xfId="25580" xr:uid="{37FE0FAB-03BF-4272-90CA-F3FE3EF1FCDB}"/>
    <cellStyle name="Comma 44 5" xfId="15280" xr:uid="{7A3C9A97-6C7D-4002-AF1C-465DC5EB193E}"/>
    <cellStyle name="Comma 45" xfId="2753" xr:uid="{4177DB5D-F699-4FD6-BEB4-1D8113EEC4CC}"/>
    <cellStyle name="Comma 45 2" xfId="6038" xr:uid="{3CC17BED-B378-4D31-8987-3584DC0F6C62}"/>
    <cellStyle name="Comma 45 2 2" xfId="28539" xr:uid="{C63BDDC4-DDB8-4E1A-B826-50085B7CABBF}"/>
    <cellStyle name="Comma 45 2 3" xfId="18245" xr:uid="{5595BA64-67AE-4ABF-9913-E1CCA7EDD744}"/>
    <cellStyle name="Comma 45 3" xfId="9229" xr:uid="{DB06F8B0-AFEB-4DC4-9C5F-CC7CB28B62CD}"/>
    <cellStyle name="Comma 45 3 2" xfId="31499" xr:uid="{77F9BE33-56C4-4293-9EF1-AE4E52839BA5}"/>
    <cellStyle name="Comma 45 3 3" xfId="21223" xr:uid="{E047A7EB-71A6-480A-A50F-F56FF5E51B87}"/>
    <cellStyle name="Comma 45 4" xfId="25575" xr:uid="{F39516DE-A973-48BF-921D-0DE338DB5B35}"/>
    <cellStyle name="Comma 45 5" xfId="15275" xr:uid="{D6F390B3-4DC4-4936-B450-DBF26CFC85C4}"/>
    <cellStyle name="Comma 46" xfId="2748" xr:uid="{1AB7FBD5-4965-40A9-97DB-923B3C674856}"/>
    <cellStyle name="Comma 46 2" xfId="6033" xr:uid="{67B75441-B658-4E02-9F5F-9A4DDD86A4FA}"/>
    <cellStyle name="Comma 46 2 2" xfId="28534" xr:uid="{7F2D03C4-C187-4F31-8CE5-B6658E382FEA}"/>
    <cellStyle name="Comma 46 2 3" xfId="18240" xr:uid="{461187C8-813B-4850-9EEF-06A587AEBC75}"/>
    <cellStyle name="Comma 46 3" xfId="9224" xr:uid="{FECD376C-9745-47AD-9692-755FD2188182}"/>
    <cellStyle name="Comma 46 3 2" xfId="31494" xr:uid="{47FB4B7F-B14E-41D7-8B9B-11EFCC03B789}"/>
    <cellStyle name="Comma 46 3 3" xfId="21218" xr:uid="{CCA8A938-78ED-4233-B283-F5249844B19C}"/>
    <cellStyle name="Comma 46 4" xfId="25570" xr:uid="{3B6877C8-F4AB-4295-AF62-FFAD8BF2E071}"/>
    <cellStyle name="Comma 46 5" xfId="15270" xr:uid="{32359820-FFF2-4A6E-ACD8-4CD9CBEA4E8E}"/>
    <cellStyle name="Comma 47" xfId="2693" xr:uid="{613DA432-2BC6-42DE-B9BC-6EA5951FA11B}"/>
    <cellStyle name="Comma 47 2" xfId="5980" xr:uid="{541FEA67-742B-4DE2-8E54-46CD51EED680}"/>
    <cellStyle name="Comma 47 2 2" xfId="28481" xr:uid="{B9B2B760-1761-4106-AC80-F28ED1EAC3DB}"/>
    <cellStyle name="Comma 47 2 3" xfId="18187" xr:uid="{3CE8952A-D59F-4B82-B78A-19BEE3F21713}"/>
    <cellStyle name="Comma 47 3" xfId="9171" xr:uid="{9F352B9A-6BCA-490F-80C8-1619B4466FE6}"/>
    <cellStyle name="Comma 47 3 2" xfId="31441" xr:uid="{FAB27C89-712C-4469-B182-75F42506D852}"/>
    <cellStyle name="Comma 47 3 3" xfId="21165" xr:uid="{53CBD94E-584E-42DB-B54A-301B2F46D8AD}"/>
    <cellStyle name="Comma 47 4" xfId="25517" xr:uid="{94A84D4B-95D1-4C6A-960A-D63028B36590}"/>
    <cellStyle name="Comma 47 5" xfId="15217" xr:uid="{DFA93D9F-C5E4-4046-8B6E-DEBF8264A041}"/>
    <cellStyle name="Comma 48" xfId="2688" xr:uid="{E51AA2E5-AC28-459B-BA7F-D1BC2F5099A5}"/>
    <cellStyle name="Comma 48 2" xfId="5975" xr:uid="{74E376A8-310D-4C74-A921-7D59126589D7}"/>
    <cellStyle name="Comma 48 2 2" xfId="28476" xr:uid="{99CC397F-79A6-4884-8A64-01A18BB2DCAC}"/>
    <cellStyle name="Comma 48 2 3" xfId="18182" xr:uid="{971295B8-CBC6-400C-A4B6-3675F48423C9}"/>
    <cellStyle name="Comma 48 3" xfId="9166" xr:uid="{DE8205B9-4480-4BBA-9BF3-AE850DFBA572}"/>
    <cellStyle name="Comma 48 3 2" xfId="31436" xr:uid="{8ADF2D8D-A28A-443E-9FC5-1E075822BF8D}"/>
    <cellStyle name="Comma 48 3 3" xfId="21160" xr:uid="{E3664145-7F51-4F19-B0D7-D54BB601BE0E}"/>
    <cellStyle name="Comma 48 4" xfId="25512" xr:uid="{B1C3716E-F299-4E38-8EB3-DCB0F264D488}"/>
    <cellStyle name="Comma 48 5" xfId="15212" xr:uid="{B121A0F0-CB3E-44D4-B78E-1E2065D1DECA}"/>
    <cellStyle name="Comma 49" xfId="2683" xr:uid="{8E82BB05-C6AB-4FC1-AF59-98419CFB62BA}"/>
    <cellStyle name="Comma 49 2" xfId="5970" xr:uid="{28F26AA0-5017-49E7-AF3E-DD132F417931}"/>
    <cellStyle name="Comma 49 2 2" xfId="28471" xr:uid="{2B9A4855-A377-4F5C-9770-655DCB0AB23F}"/>
    <cellStyle name="Comma 49 2 3" xfId="18177" xr:uid="{E84EC820-90B1-4EF4-85E6-48469B82E126}"/>
    <cellStyle name="Comma 49 3" xfId="9161" xr:uid="{B74D0873-1453-4AFC-9718-D10A174E1415}"/>
    <cellStyle name="Comma 49 3 2" xfId="31431" xr:uid="{67F2973D-473D-482F-8205-38E08021F983}"/>
    <cellStyle name="Comma 49 3 3" xfId="21155" xr:uid="{1193EEEB-4BDD-4E33-AAC5-031D3FD3BA8B}"/>
    <cellStyle name="Comma 49 4" xfId="25507" xr:uid="{8BB662FD-985E-4436-88F7-113DC64E007B}"/>
    <cellStyle name="Comma 49 5" xfId="15207" xr:uid="{CA1D4DB7-9F16-45DC-8338-F5F473D2924A}"/>
    <cellStyle name="Comma 5" xfId="105" xr:uid="{4C22DD38-7BFF-4811-9895-AD2EBFD158EC}"/>
    <cellStyle name="Comma 5 10" xfId="4090" xr:uid="{91CA9A90-2925-4FE6-8F07-4E02E447E766}"/>
    <cellStyle name="Comma 5 10 2" xfId="7265" xr:uid="{7BD915C5-DF5D-4B53-BEAB-8B33770A6BF4}"/>
    <cellStyle name="Comma 5 10 2 2" xfId="29736" xr:uid="{643B7FA7-955A-4673-A94F-687EC9CC5036}"/>
    <cellStyle name="Comma 5 10 2 3" xfId="19446" xr:uid="{2B49B88E-8A7D-48DE-99A8-19024BFF4800}"/>
    <cellStyle name="Comma 5 10 3" xfId="10430" xr:uid="{E43DBBE7-8F95-4C79-BEF7-D31B26F562CB}"/>
    <cellStyle name="Comma 5 10 3 3" xfId="22425" xr:uid="{DF23D08B-A272-4F7D-8C80-66BC51B69CCE}"/>
    <cellStyle name="Comma 5 10 4" xfId="26776" xr:uid="{EA31242A-ABC4-491D-BF38-B02A0D12B269}"/>
    <cellStyle name="Comma 5 10 5" xfId="16477" xr:uid="{8D3C60D8-8D85-4B10-8743-A46543D05991}"/>
    <cellStyle name="Comma 5 11" xfId="3212" xr:uid="{04F8E3C4-664A-4FB5-A409-6F14FB35B778}"/>
    <cellStyle name="Comma 5 11 2" xfId="6567" xr:uid="{08071609-56C8-468A-8B2B-8F63BA6D9A7E}"/>
    <cellStyle name="Comma 5 11 2 2" xfId="29067" xr:uid="{4C4F0B84-EB64-4195-8FBF-27015CD3B55C}"/>
    <cellStyle name="Comma 5 11 2 3" xfId="18774" xr:uid="{F36B8285-45A5-4F5F-9C3C-082663C46FDF}"/>
    <cellStyle name="Comma 5 11 3" xfId="9758" xr:uid="{BED4AE95-A3E4-4652-BDE2-7111D09B9130}"/>
    <cellStyle name="Comma 5 11 3 2" xfId="32028" xr:uid="{FDD53C1B-F356-4DB7-B24B-C0B33DE1F3A7}"/>
    <cellStyle name="Comma 5 11 3 3" xfId="21752" xr:uid="{AE825BE9-632E-4547-9557-857363F243FF}"/>
    <cellStyle name="Comma 5 11 4" xfId="26104" xr:uid="{46B9F762-5B1A-457A-B628-B651888D3563}"/>
    <cellStyle name="Comma 5 11 5" xfId="15804" xr:uid="{62524039-0E70-4F58-9904-856599E4B358}"/>
    <cellStyle name="Comma 5 12" xfId="3027" xr:uid="{66B5B84B-7D39-4372-9BED-008CC36C7913}"/>
    <cellStyle name="Comma 5 12 2" xfId="6316" xr:uid="{DA70E1AA-A46A-4D71-9C32-4379BB0567C2}"/>
    <cellStyle name="Comma 5 12 2 2" xfId="28817" xr:uid="{D916D03B-B8A4-4DF1-8B1E-6827C541676C}"/>
    <cellStyle name="Comma 5 12 2 3" xfId="18523" xr:uid="{A59398A8-A0D1-48CC-92AF-F01C9CEC6973}"/>
    <cellStyle name="Comma 5 12 3" xfId="9507" xr:uid="{E175C806-D6E9-4F47-9F1E-873964DF5DB7}"/>
    <cellStyle name="Comma 5 12 3 2" xfId="31777" xr:uid="{7A52C264-8D29-4765-BBA9-C693C8E1D51C}"/>
    <cellStyle name="Comma 5 12 3 3" xfId="21501" xr:uid="{13057F03-0746-47D1-B515-9DF8EB83F653}"/>
    <cellStyle name="Comma 5 12 4" xfId="25853" xr:uid="{7A294E7F-2F45-4304-8016-D3615DDFE4DE}"/>
    <cellStyle name="Comma 5 12 5" xfId="15553" xr:uid="{C4F44921-7C49-456F-A55C-700E7896DC28}"/>
    <cellStyle name="Comma 5 13" xfId="2913" xr:uid="{C4C9F673-B1EE-4E5A-B4AD-524960236C25}"/>
    <cellStyle name="Comma 5 13 2" xfId="6205" xr:uid="{C0EA90C9-A7F0-4830-88C8-65FB136E5589}"/>
    <cellStyle name="Comma 5 13 2 2" xfId="28706" xr:uid="{4EA5904C-9411-418A-B8EC-8778DBDEE111}"/>
    <cellStyle name="Comma 5 13 2 3" xfId="18412" xr:uid="{29C996A3-BB89-4CD7-A301-432A43788C98}"/>
    <cellStyle name="Comma 5 13 3" xfId="9396" xr:uid="{C6E44DA5-CFA4-4C81-BE30-5CF5D01746D2}"/>
    <cellStyle name="Comma 5 13 3 2" xfId="31666" xr:uid="{AF72C229-6C9D-43A5-A385-9F87FFDF6044}"/>
    <cellStyle name="Comma 5 13 3 3" xfId="21390" xr:uid="{A2EA6DD4-F848-471C-8A80-FE9D0E6BCDBA}"/>
    <cellStyle name="Comma 5 13 4" xfId="25742" xr:uid="{E8E6701B-DD05-48B6-8F21-8F1D3A741A99}"/>
    <cellStyle name="Comma 5 13 5" xfId="15442" xr:uid="{9CEC6292-329F-4367-85B0-AD16F3BD6F34}"/>
    <cellStyle name="Comma 5 14" xfId="2832" xr:uid="{63A5A3EE-8EDB-4875-8B33-7D52B3633CEF}"/>
    <cellStyle name="Comma 5 14 2" xfId="6118" xr:uid="{E9847710-5628-4D2A-929D-721CBC92360A}"/>
    <cellStyle name="Comma 5 14 2 2" xfId="28619" xr:uid="{BB685C22-2CDE-4B67-833F-4175845B8845}"/>
    <cellStyle name="Comma 5 14 2 3" xfId="18325" xr:uid="{7BE5E9C6-F099-4249-AA55-AE7E2146BAB6}"/>
    <cellStyle name="Comma 5 14 3" xfId="9309" xr:uid="{EDF43D2D-5FF6-451B-858B-9C080929AB55}"/>
    <cellStyle name="Comma 5 14 3 2" xfId="31579" xr:uid="{AFD0F192-B9C2-4C95-BA7E-B4CFC7279E0B}"/>
    <cellStyle name="Comma 5 14 3 3" xfId="21303" xr:uid="{9F95AFE6-1DA0-4C73-AEE0-65532367AB3E}"/>
    <cellStyle name="Comma 5 14 4" xfId="25655" xr:uid="{B4E07D45-80F9-489C-A56C-B274953B46E3}"/>
    <cellStyle name="Comma 5 14 5" xfId="15355" xr:uid="{F8D87F12-6358-4B7E-A76A-66D7CFA9DCA2}"/>
    <cellStyle name="Comma 5 15" xfId="2734" xr:uid="{25E89439-4A47-45C9-A4A3-962AC5290443}"/>
    <cellStyle name="Comma 5 15 2" xfId="6019" xr:uid="{713C8C3D-2FDF-407F-82DA-46448915FDD8}"/>
    <cellStyle name="Comma 5 15 2 2" xfId="28520" xr:uid="{8537F3EB-80AE-4545-85BE-01E7ECF99D37}"/>
    <cellStyle name="Comma 5 15 2 3" xfId="18226" xr:uid="{4AB1C1A9-8EAE-4AFC-A21D-556DB99E8556}"/>
    <cellStyle name="Comma 5 15 3" xfId="9210" xr:uid="{0607C755-C23B-4FA1-9C6E-AD0CF06A813C}"/>
    <cellStyle name="Comma 5 15 3 2" xfId="31480" xr:uid="{F407F62E-0947-483B-8637-5914C1385CFD}"/>
    <cellStyle name="Comma 5 15 3 3" xfId="21204" xr:uid="{C88F2F95-8159-4CF5-8106-7B0EC4460D79}"/>
    <cellStyle name="Comma 5 15 4" xfId="25556" xr:uid="{463382BA-86DC-49DC-B7F5-DDF3D9329C64}"/>
    <cellStyle name="Comma 5 15 5" xfId="15256" xr:uid="{EC6F4049-0A51-4931-BBA4-9F1F7F2FA6D8}"/>
    <cellStyle name="Comma 5 16" xfId="2531" xr:uid="{5F2B1359-651F-4D1F-A27E-C26213FA9BED}"/>
    <cellStyle name="Comma 5 16 2" xfId="5845" xr:uid="{69033146-4F1B-4AAC-B03E-134EE81AC618}"/>
    <cellStyle name="Comma 5 16 2 2" xfId="28353" xr:uid="{FAA0F5DA-17B7-4BE5-83F2-FF600EF0BC93}"/>
    <cellStyle name="Comma 5 16 2 3" xfId="18059" xr:uid="{4D89631E-895F-4D52-AE4D-AD50B3E26C3D}"/>
    <cellStyle name="Comma 5 16 3" xfId="9043" xr:uid="{384E7F65-CF88-4206-9403-D3DBE71BA272}"/>
    <cellStyle name="Comma 5 16 3 2" xfId="31313" xr:uid="{EB42D30B-995D-4A51-AB0E-753A3D23001E}"/>
    <cellStyle name="Comma 5 16 3 3" xfId="21037" xr:uid="{6B5074EA-6F7B-4D01-A64C-771BC87F7E5F}"/>
    <cellStyle name="Comma 5 16 4" xfId="25389" xr:uid="{743BE5AF-73D5-4B64-BA78-988E4F1577A6}"/>
    <cellStyle name="Comma 5 16 5" xfId="15089" xr:uid="{689B2E21-39DB-4B17-93B4-A27350D00692}"/>
    <cellStyle name="Comma 5 17" xfId="2453" xr:uid="{4C6CF6AC-1324-40FA-9A18-4AA6A9C1CEC2}"/>
    <cellStyle name="Comma 5 17 2" xfId="5797" xr:uid="{7438513D-5A79-4D29-A867-BA764E19AD49}"/>
    <cellStyle name="Comma 5 17 2 2" xfId="28313" xr:uid="{00DCC336-D981-404F-8D2C-EE269FF7D3A6}"/>
    <cellStyle name="Comma 5 17 2 3" xfId="18019" xr:uid="{EFA20163-A546-4BAF-B6F3-2869C28255DD}"/>
    <cellStyle name="Comma 5 17 3" xfId="9003" xr:uid="{E111E3FA-D252-4A14-8C1A-ADA5F1B88A95}"/>
    <cellStyle name="Comma 5 17 3 2" xfId="31273" xr:uid="{8C14C76B-65F0-42A1-91C2-7F3656079B2D}"/>
    <cellStyle name="Comma 5 17 3 3" xfId="20997" xr:uid="{ECBD9862-5FF4-43CF-B154-3CED9B61641B}"/>
    <cellStyle name="Comma 5 17 4" xfId="25349" xr:uid="{B96461E6-F663-4D83-9C4F-782D9390C9F9}"/>
    <cellStyle name="Comma 5 17 5" xfId="15049" xr:uid="{C407C749-F3C6-4E84-801E-0788B619B3FC}"/>
    <cellStyle name="Comma 5 18" xfId="2430" xr:uid="{1DF7D642-8ADC-45D7-B7C2-68BC15CCB17B}"/>
    <cellStyle name="Comma 5 18 2" xfId="5775" xr:uid="{15B18A16-9254-4539-B443-5930914A90DD}"/>
    <cellStyle name="Comma 5 18 2 2" xfId="28291" xr:uid="{B7023D6B-8FEE-4D78-AD1E-69F969AEB01F}"/>
    <cellStyle name="Comma 5 18 2 3" xfId="17997" xr:uid="{95D180D0-726E-4D12-8DC2-B2A29BC97C25}"/>
    <cellStyle name="Comma 5 18 3" xfId="8981" xr:uid="{6E7040B6-3C97-4464-9E4F-B061E1DE1AAC}"/>
    <cellStyle name="Comma 5 18 3 2" xfId="31251" xr:uid="{D582516D-E231-4045-B36F-1D7B57D9A3E5}"/>
    <cellStyle name="Comma 5 18 3 3" xfId="20975" xr:uid="{C7AAF67D-332E-4EDD-A547-BE976D7C7A54}"/>
    <cellStyle name="Comma 5 18 4" xfId="25327" xr:uid="{B9379D06-6A28-4526-BC71-712EA6A6BFFF}"/>
    <cellStyle name="Comma 5 18 5" xfId="15027" xr:uid="{2640B83B-E273-4D1A-B0C7-CD89CDD86127}"/>
    <cellStyle name="Comma 5 19" xfId="2262" xr:uid="{939B967D-32FA-4AFA-B3C6-290B1C00E618}"/>
    <cellStyle name="Comma 5 19 2" xfId="5609" xr:uid="{8D257D18-AB83-4AA4-A932-43E63A9C2950}"/>
    <cellStyle name="Comma 5 19 2 2" xfId="28125" xr:uid="{87764920-16ED-4E14-B477-2ABC1A22D7A8}"/>
    <cellStyle name="Comma 5 19 2 3" xfId="17831" xr:uid="{3D09D4B5-4F7B-432B-B4BA-EFD39B049059}"/>
    <cellStyle name="Comma 5 19 3" xfId="8815" xr:uid="{69E5093A-2462-4DA0-A8A0-AF01A8A9EC10}"/>
    <cellStyle name="Comma 5 19 3 2" xfId="31085" xr:uid="{78E82711-F3E7-4E39-88EE-97296285D300}"/>
    <cellStyle name="Comma 5 19 3 3" xfId="20809" xr:uid="{1CDC6F66-CBF8-429F-93DF-83141E995C6A}"/>
    <cellStyle name="Comma 5 19 4" xfId="25161" xr:uid="{47389870-6CC7-4B81-A902-3F033635D9AA}"/>
    <cellStyle name="Comma 5 19 5" xfId="14861" xr:uid="{AD5FF988-A7DD-4BDE-8888-D4B3E26DC361}"/>
    <cellStyle name="Comma 5 2" xfId="162" xr:uid="{D63FBAFB-5185-4017-8F51-0D9ECC4B4CCA}"/>
    <cellStyle name="Comma 5 2 10" xfId="9671" xr:uid="{FAF04A7A-A10D-4820-B414-944F457FE5E3}"/>
    <cellStyle name="Comma 5 2 10 2" xfId="31941" xr:uid="{501E0126-D72E-495D-91FF-9D95A12EF68E}"/>
    <cellStyle name="Comma 5 2 10 3" xfId="21665" xr:uid="{55F4EA14-3508-48A4-92B7-7C5FBCABB360}"/>
    <cellStyle name="Comma 5 2 11" xfId="12790" xr:uid="{1AE3AB4A-E206-4BAF-B94D-633AC449FEC3}"/>
    <cellStyle name="Comma 5 2 11 3" xfId="23661" xr:uid="{C195C8C2-347F-455D-AA5D-211EE933F008}"/>
    <cellStyle name="Comma 5 2 12" xfId="14297" xr:uid="{CA5F5921-D3C8-4555-B7B2-48C6F1C1C0E7}"/>
    <cellStyle name="Comma 5 2 12 2" xfId="26017" xr:uid="{375AFC99-9CA0-43E5-A922-A3EBB5C6E746}"/>
    <cellStyle name="Comma 5 2 13" xfId="15717" xr:uid="{B88B5111-5589-4723-836A-2938B01C1355}"/>
    <cellStyle name="Comma 5 2 15" xfId="1242" xr:uid="{F5AD78CF-248A-4972-8787-780BD479CDBE}"/>
    <cellStyle name="Comma 5 2 2" xfId="528" xr:uid="{3D539EBA-F679-4D42-A8B3-11495C92DDA4}"/>
    <cellStyle name="Comma 5 2 2 10" xfId="1397" xr:uid="{A61F56E8-30BC-4B35-A1BD-0BC8D5E06394}"/>
    <cellStyle name="Comma 5 2 2 2" xfId="1070" xr:uid="{FB3ED886-8F93-478E-BBC7-E9240F34A558}"/>
    <cellStyle name="Comma 5 2 2 2 2" xfId="8264" xr:uid="{C50D9DED-603A-473D-AE7F-4E88C0E6339A}"/>
    <cellStyle name="Comma 5 2 2 2 2 2" xfId="30674" xr:uid="{FB32CE4F-F84A-4187-AF32-5637BD88A06E}"/>
    <cellStyle name="Comma 5 2 2 2 2 3" xfId="20387" xr:uid="{58332A50-9E7C-40B5-A978-B4B62442CA9A}"/>
    <cellStyle name="Comma 5 2 2 2 3" xfId="11368" xr:uid="{EAB2319F-B630-415E-9CBB-806C93920C27}"/>
    <cellStyle name="Comma 5 2 2 2 3 3" xfId="23367" xr:uid="{96661EB3-7EBC-4850-AFEF-5EB357DF585B}"/>
    <cellStyle name="Comma 5 2 2 2 4" xfId="13603" xr:uid="{C53C6DC7-F7E8-4BA9-82AB-30AD383DA03C}"/>
    <cellStyle name="Comma 5 2 2 2 4 3" xfId="24241" xr:uid="{3C36BDCF-F3C6-4FD6-83E3-4CAEE1B0B36F}"/>
    <cellStyle name="Comma 5 2 2 2 5" xfId="27713" xr:uid="{256F4B13-5D2B-4FCC-8844-AC530B97E949}"/>
    <cellStyle name="Comma 5 2 2 2 6" xfId="17419" xr:uid="{3C905D52-7396-4AA6-AC1D-733538649299}"/>
    <cellStyle name="Comma 5 2 2 2 8" xfId="5060" xr:uid="{EA073171-745A-46DD-9B76-FDB9EDDEF800}"/>
    <cellStyle name="Comma 5 2 2 3" xfId="7177" xr:uid="{73892B8D-6BA4-45C7-9136-8E0D3213CCA0}"/>
    <cellStyle name="Comma 5 2 2 3 2" xfId="29650" xr:uid="{B3D42ADF-9F32-43B0-8893-06B9DB85E8A4}"/>
    <cellStyle name="Comma 5 2 2 3 3" xfId="19359" xr:uid="{89645345-6CFE-4117-BF37-FFC3078E34F7}"/>
    <cellStyle name="Comma 5 2 2 4" xfId="10343" xr:uid="{28DEF156-9DC7-4AB1-9F86-BE298BD91F0E}"/>
    <cellStyle name="Comma 5 2 2 4 2" xfId="32612" xr:uid="{993A034A-22E7-441D-94F6-E21E58B84EE3}"/>
    <cellStyle name="Comma 5 2 2 4 3" xfId="22338" xr:uid="{5EDC08CD-2A84-42E2-84AE-8E57FA65F57E}"/>
    <cellStyle name="Comma 5 2 2 5" xfId="12999" xr:uid="{D7D22874-A187-41FA-9514-7F09E3419A0A}"/>
    <cellStyle name="Comma 5 2 2 5 3" xfId="23824" xr:uid="{90A3AEFE-8736-4F8C-BCA9-B875BD3F48CA}"/>
    <cellStyle name="Comma 5 2 2 6" xfId="14452" xr:uid="{B1A7D47A-09D4-475C-98DA-81D440821E48}"/>
    <cellStyle name="Comma 5 2 2 6 2" xfId="26689" xr:uid="{9E53CC5A-C782-464A-B888-4C57E785D969}"/>
    <cellStyle name="Comma 5 2 2 7" xfId="16390" xr:uid="{72A9F430-3674-4F8F-BD96-B00FF70B0614}"/>
    <cellStyle name="Comma 5 2 2 8" xfId="33068" xr:uid="{A8496DF5-56CC-4FE7-937A-F66A8633898C}"/>
    <cellStyle name="Comma 5 2 3" xfId="405" xr:uid="{EFA5BAB5-77DC-420E-968B-11029FB8D8DF}"/>
    <cellStyle name="Comma 5 2 3 2" xfId="916" xr:uid="{F938F21A-7D37-4457-8D86-7857230F52B3}"/>
    <cellStyle name="Comma 5 2 3 2 2" xfId="8032" xr:uid="{BA50E9A5-61AF-436A-AA51-51C0128D37BB}"/>
    <cellStyle name="Comma 5 2 3 2 2 2" xfId="30463" xr:uid="{978F7E86-08B0-4FA5-BEF3-D17A93AE5B17}"/>
    <cellStyle name="Comma 5 2 3 2 2 3" xfId="20173" xr:uid="{B8B575A1-9AB7-4D3F-AA60-DC5491730AF6}"/>
    <cellStyle name="Comma 5 2 3 2 3" xfId="11155" xr:uid="{2B7C8802-7B66-4B02-9DF2-46BB466A5642}"/>
    <cellStyle name="Comma 5 2 3 2 3 3" xfId="23153" xr:uid="{4FC78B3D-284A-4DE2-8B37-EEB9444679B9}"/>
    <cellStyle name="Comma 5 2 3 2 4" xfId="27503" xr:uid="{40213ECB-A9B3-4736-9C30-7B6C904F31AA}"/>
    <cellStyle name="Comma 5 2 3 2 5" xfId="17205" xr:uid="{E16E4487-0173-4548-BD92-C5F1C4125654}"/>
    <cellStyle name="Comma 5 2 3 2 7" xfId="4845" xr:uid="{E6E7936C-55DA-4BEF-B1CA-911A76783E31}"/>
    <cellStyle name="Comma 5 2 3 3" xfId="7019" xr:uid="{87D29940-0648-41A5-873A-188387AA6EAF}"/>
    <cellStyle name="Comma 5 2 3 3 2" xfId="29489" xr:uid="{C70A7083-51BB-4CBD-A389-50229E28A938}"/>
    <cellStyle name="Comma 5 2 3 3 3" xfId="19197" xr:uid="{692E5CDF-365B-4962-9BE5-294AC3544EC1}"/>
    <cellStyle name="Comma 5 2 3 4" xfId="10181" xr:uid="{4B6DFC41-F16A-4069-BD77-61D65B922A24}"/>
    <cellStyle name="Comma 5 2 3 4 2" xfId="32451" xr:uid="{A470FBB3-9C2D-400E-B6B8-19784A74612E}"/>
    <cellStyle name="Comma 5 2 3 4 3" xfId="22176" xr:uid="{EE782B2F-C59A-4AD4-8BF6-EE64F7F27FD2}"/>
    <cellStyle name="Comma 5 2 3 5" xfId="13441" xr:uid="{0D183D57-F381-45E0-A802-D8E3B90368D2}"/>
    <cellStyle name="Comma 5 2 3 5 3" xfId="24079" xr:uid="{9CDF6C91-1F95-41F9-A165-A2937040213A}"/>
    <cellStyle name="Comma 5 2 3 6" xfId="26527" xr:uid="{B78F1F28-8A52-4103-9F1F-84C7E64D0B04}"/>
    <cellStyle name="Comma 5 2 3 7" xfId="16228" xr:uid="{F8D05AD5-714C-4085-9070-611D6F82F9D3}"/>
    <cellStyle name="Comma 5 2 3 9" xfId="3849" xr:uid="{58BB5F9C-8818-4080-BBC9-4C0B7077DE9D}"/>
    <cellStyle name="Comma 5 2 4" xfId="767" xr:uid="{5BE30764-EFE7-4B98-934F-0DE056B44230}"/>
    <cellStyle name="Comma 5 2 4 2" xfId="7903" xr:uid="{4FFDA22C-20BE-475F-8225-F9D42F5968A5}"/>
    <cellStyle name="Comma 5 2 4 2 2" xfId="30331" xr:uid="{DB405A22-7E5E-4D20-9623-B3F734BC2415}"/>
    <cellStyle name="Comma 5 2 4 2 3" xfId="20042" xr:uid="{4C386371-2885-4EDA-BAD9-52C6198F1DFB}"/>
    <cellStyle name="Comma 5 2 4 3" xfId="11026" xr:uid="{9B3EC9E4-76B3-4FFE-96A3-3296CD8A1674}"/>
    <cellStyle name="Comma 5 2 4 3 3" xfId="23021" xr:uid="{57ECCA2F-5B96-45A1-A7DA-FF62F2C51761}"/>
    <cellStyle name="Comma 5 2 4 4" xfId="13713" xr:uid="{08D6CAAA-0F8B-4CA5-A77D-7979A25046DA}"/>
    <cellStyle name="Comma 5 2 4 4 3" xfId="24352" xr:uid="{F2508724-6B3B-4F36-927B-DFEAB7D6FD60}"/>
    <cellStyle name="Comma 5 2 4 5" xfId="27372" xr:uid="{6934116E-AA77-4935-9CE5-AC04D6019A02}"/>
    <cellStyle name="Comma 5 2 4 6" xfId="17073" xr:uid="{59B08795-FD1F-4941-8D6B-83A90C918392}"/>
    <cellStyle name="Comma 5 2 4 8" xfId="4726" xr:uid="{AC56109E-7187-4B3B-A96D-FFED350C9842}"/>
    <cellStyle name="Comma 5 2 5" xfId="4525" xr:uid="{4DC8B818-E90F-4B5D-97BD-F9BA1935764D}"/>
    <cellStyle name="Comma 5 2 5 2" xfId="7701" xr:uid="{DD7328AA-F716-4985-8D3B-BA31E8304FF8}"/>
    <cellStyle name="Comma 5 2 5 2 2" xfId="30130" xr:uid="{5FE70D6F-07FE-49A6-9BAF-72331745F927}"/>
    <cellStyle name="Comma 5 2 5 2 3" xfId="19840" xr:uid="{ADAEAFA4-AA4A-4549-A938-D6004F4414D1}"/>
    <cellStyle name="Comma 5 2 5 3" xfId="10824" xr:uid="{16F528BA-74AE-45F9-91C9-C56393A728A8}"/>
    <cellStyle name="Comma 5 2 5 3 3" xfId="22819" xr:uid="{AC0CE039-D315-45E0-88DC-81F1641855BA}"/>
    <cellStyle name="Comma 5 2 5 4" xfId="13737" xr:uid="{DBC89AB1-DCA0-4836-91E5-48F9DE940D24}"/>
    <cellStyle name="Comma 5 2 5 4 3" xfId="24376" xr:uid="{0C6FC05D-3164-455F-943F-0AC22832976A}"/>
    <cellStyle name="Comma 5 2 5 5" xfId="27170" xr:uid="{F25152E1-7F64-4229-BCE2-5DE756C058A0}"/>
    <cellStyle name="Comma 5 2 5 6" xfId="16871" xr:uid="{754F54FE-E988-4F15-9924-B86411E2A9D1}"/>
    <cellStyle name="Comma 5 2 6" xfId="4334" xr:uid="{BEDF8B01-7F86-41C6-89B8-A4B03723460E}"/>
    <cellStyle name="Comma 5 2 6 2" xfId="7509" xr:uid="{28D68ACC-DF5F-4AF4-A827-BB0992D03AAE}"/>
    <cellStyle name="Comma 5 2 6 2 2" xfId="29938" xr:uid="{5D5A4FE1-B246-42CC-8C2E-05494D458D2B}"/>
    <cellStyle name="Comma 5 2 6 2 3" xfId="19648" xr:uid="{996668E3-B09C-41A1-A1EC-D8EE526518DE}"/>
    <cellStyle name="Comma 5 2 6 3" xfId="10632" xr:uid="{D787F944-F5BE-46FA-8859-5EE476386A14}"/>
    <cellStyle name="Comma 5 2 6 3 3" xfId="22627" xr:uid="{AF5AE531-9C17-42C2-9773-734FCBAAFE34}"/>
    <cellStyle name="Comma 5 2 6 4" xfId="14170" xr:uid="{7C2AC537-4868-4A56-98BA-DE7D04402D39}"/>
    <cellStyle name="Comma 5 2 6 4 3" xfId="24806" xr:uid="{5C9B2EDB-A34E-422F-899A-E6FA62074242}"/>
    <cellStyle name="Comma 5 2 6 5" xfId="26978" xr:uid="{8BB098D7-4E43-444C-8A3E-1D818D355645}"/>
    <cellStyle name="Comma 5 2 6 6" xfId="16679" xr:uid="{D09A4C2D-3F04-4A9F-8032-280BB5D3780D}"/>
    <cellStyle name="Comma 5 2 7" xfId="4147" xr:uid="{F952D7AC-7587-4426-A19C-DEE6C043F76E}"/>
    <cellStyle name="Comma 5 2 7 2" xfId="7322" xr:uid="{E3B56CD3-059F-4DB2-B291-F95721942C08}"/>
    <cellStyle name="Comma 5 2 7 2 2" xfId="29785" xr:uid="{5E056F0D-6CCB-4348-BF2C-A6BF0E5DBA20}"/>
    <cellStyle name="Comma 5 2 7 2 3" xfId="19495" xr:uid="{8608CD25-509C-4690-B143-B042AD16E291}"/>
    <cellStyle name="Comma 5 2 7 3" xfId="10479" xr:uid="{A508AC65-E294-4524-9435-42D8BA7637E7}"/>
    <cellStyle name="Comma 5 2 7 3 3" xfId="22474" xr:uid="{D93ACD36-B66E-49E7-AD2E-98B61AF7944D}"/>
    <cellStyle name="Comma 5 2 7 4" xfId="26825" xr:uid="{1C4EE846-E8D6-49B5-AFEA-218BADDC4021}"/>
    <cellStyle name="Comma 5 2 7 5" xfId="16526" xr:uid="{F6398FD7-3DF3-487B-A1B3-91C885038210}"/>
    <cellStyle name="Comma 5 2 8" xfId="3376" xr:uid="{E83F23DD-71CD-47C9-981E-7FA7EE08CC9F}"/>
    <cellStyle name="Comma 5 2 8 2" xfId="6733" xr:uid="{DD9B724B-9F4F-420F-82F2-6FACA233E3CD}"/>
    <cellStyle name="Comma 5 2 8 2 2" xfId="29233" xr:uid="{AD2CF1D1-69B7-4213-81E8-401D95070120}"/>
    <cellStyle name="Comma 5 2 8 2 3" xfId="18940" xr:uid="{A6B63FA0-9242-4EF7-B06D-68D57FF0C913}"/>
    <cellStyle name="Comma 5 2 8 3" xfId="9924" xr:uid="{8AD414DD-2BAF-4246-8723-D551375067D7}"/>
    <cellStyle name="Comma 5 2 8 3 2" xfId="32194" xr:uid="{EE97B77C-358B-4584-906F-1D37370F066F}"/>
    <cellStyle name="Comma 5 2 8 3 3" xfId="21918" xr:uid="{B805306B-B9EB-4C47-85BC-315AC4DACF5A}"/>
    <cellStyle name="Comma 5 2 8 4" xfId="26269" xr:uid="{30892C8F-0035-4317-B875-78D89154DC8F}"/>
    <cellStyle name="Comma 5 2 8 5" xfId="15970" xr:uid="{390CE911-FFC1-47DB-BFFB-BDBD848E201A}"/>
    <cellStyle name="Comma 5 2 9" xfId="6480" xr:uid="{6E64E79A-C259-45D0-AFC6-B06538FA8D84}"/>
    <cellStyle name="Comma 5 2 9 2" xfId="28981" xr:uid="{3DD057CB-2D37-4E95-AC56-9501280BD145}"/>
    <cellStyle name="Comma 5 2 9 3" xfId="18687" xr:uid="{B9C84081-BCDD-47E2-B5B1-4DD99619F89D}"/>
    <cellStyle name="Comma 5 20" xfId="2237" xr:uid="{FDE12B5C-52FD-4DD6-A2DD-8F7F7E1382D1}"/>
    <cellStyle name="Comma 5 20 2" xfId="5583" xr:uid="{25C9DFAE-1960-4D41-AD52-56F3E5F1B33C}"/>
    <cellStyle name="Comma 5 20 2 2" xfId="28099" xr:uid="{11A113DA-CA52-40FD-9A97-343B3E7F8E25}"/>
    <cellStyle name="Comma 5 20 2 3" xfId="17805" xr:uid="{C1ECBC49-D9D2-4F67-B5CD-AF9BDB25BCC1}"/>
    <cellStyle name="Comma 5 20 3" xfId="8789" xr:uid="{4EA77EAC-387D-4560-9E2C-DEB013111BDD}"/>
    <cellStyle name="Comma 5 20 3 2" xfId="31059" xr:uid="{0D8B125B-66D0-4321-BA5A-D680249759FC}"/>
    <cellStyle name="Comma 5 20 3 3" xfId="20783" xr:uid="{EFCFFE4F-E15E-4A4D-96F6-459ECA1C87FD}"/>
    <cellStyle name="Comma 5 20 4" xfId="25135" xr:uid="{A24B5D28-E108-4D03-B600-CCE98F9EFE59}"/>
    <cellStyle name="Comma 5 20 5" xfId="14835" xr:uid="{F1BCE1B9-6A66-4AB6-A204-1B61C2EAAE1E}"/>
    <cellStyle name="Comma 5 21" xfId="2164" xr:uid="{8BCEAF56-779A-42FF-A4C8-8785B6C49507}"/>
    <cellStyle name="Comma 5 21 2" xfId="5551" xr:uid="{F8FF7021-862F-4512-A514-44E536D388E6}"/>
    <cellStyle name="Comma 5 21 2 2" xfId="28068" xr:uid="{10CBEEF2-ED68-4A16-8AA5-673BC47CEEF7}"/>
    <cellStyle name="Comma 5 21 2 3" xfId="17774" xr:uid="{27D44AFA-766B-46BA-B2FF-3AF3EC4EEA26}"/>
    <cellStyle name="Comma 5 21 3" xfId="8757" xr:uid="{084F7434-482B-4CAC-9C58-959C68DEB10E}"/>
    <cellStyle name="Comma 5 21 3 2" xfId="31028" xr:uid="{0B13CE0F-06F9-4711-9820-8145F0180518}"/>
    <cellStyle name="Comma 5 21 3 3" xfId="20752" xr:uid="{E61C5231-F26E-4147-9D25-B6A1BABC8A47}"/>
    <cellStyle name="Comma 5 21 4" xfId="25103" xr:uid="{32BE9480-1ECC-4255-8209-14AB80BB3FFC}"/>
    <cellStyle name="Comma 5 21 5" xfId="14803" xr:uid="{7C920623-5E58-4587-93B9-36732417E93C}"/>
    <cellStyle name="Comma 5 22" xfId="1647" xr:uid="{E022C3F8-7CFA-4B37-A9E5-B733E1045810}"/>
    <cellStyle name="Comma 5 22 2" xfId="5297" xr:uid="{44A086E4-CDD8-41BD-826B-AC9308ACAB24}"/>
    <cellStyle name="Comma 5 22 2 2" xfId="27894" xr:uid="{33DF709E-71D2-4C3C-B191-3107E6222690}"/>
    <cellStyle name="Comma 5 22 2 3" xfId="17600" xr:uid="{DA2B0161-7602-4AF9-A12A-3D127BA1D491}"/>
    <cellStyle name="Comma 5 22 3" xfId="8574" xr:uid="{9D64BC67-00E4-4132-B53A-BF41AF8F45B7}"/>
    <cellStyle name="Comma 5 22 3 2" xfId="30854" xr:uid="{4D3C1F82-A321-4622-9C04-465191A529DD}"/>
    <cellStyle name="Comma 5 22 3 3" xfId="20578" xr:uid="{9FC4A6CE-7557-4868-86F7-58F1F67F7A39}"/>
    <cellStyle name="Comma 5 22 4" xfId="24920" xr:uid="{7E3900F2-64B8-4FBA-9557-39DADEDB3FE7}"/>
    <cellStyle name="Comma 5 22 5" xfId="14620" xr:uid="{3292163B-C721-4998-A06E-DF73CB1033B6}"/>
    <cellStyle name="Comma 5 23" xfId="5282" xr:uid="{A299DFDF-6769-4546-A892-6628C461EE6A}"/>
    <cellStyle name="Comma 5 23 2" xfId="27797" xr:uid="{95C2F98B-64B2-449F-86EC-15702E434C54}"/>
    <cellStyle name="Comma 5 23 3" xfId="17501" xr:uid="{3AD8207E-328B-49CD-8924-99EDDD31A8C1}"/>
    <cellStyle name="Comma 5 24" xfId="8560" xr:uid="{3D91DC5B-8ED9-426A-AA4F-0F716C3C3985}"/>
    <cellStyle name="Comma 5 24 2" xfId="30755" xr:uid="{524E8E2B-58C8-4F4C-AA7B-D0020C942B54}"/>
    <cellStyle name="Comma 5 24 3" xfId="20472" xr:uid="{5C651CC8-A208-4B16-B07C-F9A93512DDFC}"/>
    <cellStyle name="Comma 5 25" xfId="12336" xr:uid="{2A01DF45-C02A-4E06-B775-0ACA0DAFB169}"/>
    <cellStyle name="Comma 5 25 3" xfId="23479" xr:uid="{B8E8F7D4-A99B-4E8A-BB05-633EF7706E8E}"/>
    <cellStyle name="Comma 5 26" xfId="14229" xr:uid="{828511C2-EDCB-421F-BD98-3AF98B15C59F}"/>
    <cellStyle name="Comma 5 26 2" xfId="24906" xr:uid="{BDC425AC-2DD4-4A93-B522-B0B126BB05AC}"/>
    <cellStyle name="Comma 5 27" xfId="14606" xr:uid="{16C9B9F9-B6A9-4AF7-96D2-5AEF24E6BA93}"/>
    <cellStyle name="Comma 5 29" xfId="1174" xr:uid="{02070EF9-7736-4961-85CF-69DCC5F1F895}"/>
    <cellStyle name="Comma 5 3" xfId="233" xr:uid="{25C7F00C-455C-46BF-A132-422733663BC5}"/>
    <cellStyle name="Comma 5 3 12" xfId="3091" xr:uid="{35093876-CD22-473F-B86B-AEE9C350CCCF}"/>
    <cellStyle name="Comma 5 3 2" xfId="825" xr:uid="{A15B5B72-78EC-448A-99AA-CE0FA660990E}"/>
    <cellStyle name="Comma 5 3 2 2" xfId="5097" xr:uid="{007703F8-EB93-4DB2-A2A6-A296BBEBDC1E}"/>
    <cellStyle name="Comma 5 3 2 2 2" xfId="8306" xr:uid="{E73BDDFF-591B-4373-816B-4C8785D3A69B}"/>
    <cellStyle name="Comma 5 3 2 2 2 2" xfId="30716" xr:uid="{889DEA30-D0C9-45DB-92BC-17BF65257959}"/>
    <cellStyle name="Comma 5 3 2 2 2 3" xfId="20430" xr:uid="{1FCDD043-338A-46EC-BA90-D81B34E11242}"/>
    <cellStyle name="Comma 5 3 2 2 3" xfId="11410" xr:uid="{9A40FBAE-81C8-400B-BC57-B781B28C613B}"/>
    <cellStyle name="Comma 5 3 2 2 3 3" xfId="23410" xr:uid="{3519F35E-2C6F-44C3-ACF0-BBC669B37173}"/>
    <cellStyle name="Comma 5 3 2 2 4" xfId="13525" xr:uid="{88C23239-8C91-4996-BF4D-3768F1FFD6EA}"/>
    <cellStyle name="Comma 5 3 2 2 4 3" xfId="24161" xr:uid="{6BC23709-D869-4AE4-A433-75E6D9419445}"/>
    <cellStyle name="Comma 5 3 2 2 5" xfId="27756" xr:uid="{D354E6D2-121F-4968-B16E-2E7843DCF5B2}"/>
    <cellStyle name="Comma 5 3 2 2 6" xfId="17462" xr:uid="{057B97BE-DA54-4061-8DB2-A23EDE5D765B}"/>
    <cellStyle name="Comma 5 3 2 3" xfId="7099" xr:uid="{DDA7B5CB-1A91-464C-B487-91B4D66C293F}"/>
    <cellStyle name="Comma 5 3 2 3 2" xfId="29570" xr:uid="{21FF3898-F200-4633-BC24-E6F53DD7A16E}"/>
    <cellStyle name="Comma 5 3 2 3 3" xfId="19279" xr:uid="{012BE439-72F3-4F38-B37D-708A1D2F8B26}"/>
    <cellStyle name="Comma 5 3 2 4" xfId="10263" xr:uid="{99471E34-F8F0-444A-BA39-89F3E9645079}"/>
    <cellStyle name="Comma 5 3 2 4 2" xfId="32532" xr:uid="{18489DCF-EB7C-40BD-9AB1-9CDC07E1B88E}"/>
    <cellStyle name="Comma 5 3 2 4 3" xfId="22258" xr:uid="{51D7F37C-5388-4483-AD5C-74D046E8811B}"/>
    <cellStyle name="Comma 5 3 2 5" xfId="12922" xr:uid="{0AF70710-FB07-415A-8C45-5151006937B3}"/>
    <cellStyle name="Comma 5 3 2 5 3" xfId="23744" xr:uid="{8D11D737-9302-447E-83B6-9F4C15219E08}"/>
    <cellStyle name="Comma 5 3 2 6" xfId="26609" xr:uid="{EC86C717-BC13-44AF-985A-7B077BED6C09}"/>
    <cellStyle name="Comma 5 3 2 7" xfId="16310" xr:uid="{D08D374B-3EC6-4798-91CC-AC16B788E1ED}"/>
    <cellStyle name="Comma 5 3 2 8" xfId="33139" xr:uid="{7BDC60B7-5DDE-4211-A4BD-D4BE6C862155}"/>
    <cellStyle name="Comma 5 3 2 9" xfId="3954" xr:uid="{7017FDC5-75D8-4261-B8CF-4368583F89FC}"/>
    <cellStyle name="Comma 5 3 3" xfId="3774" xr:uid="{81D9F2B2-D9BA-4EEB-B763-49C306C8451E}"/>
    <cellStyle name="Comma 5 3 3 2" xfId="4895" xr:uid="{ABEE8B43-9CA8-4DD0-9FED-97DC400C7D9B}"/>
    <cellStyle name="Comma 5 3 3 2 2" xfId="8083" xr:uid="{0D1A0B93-F906-4640-9B0B-BCF5A77E63E3}"/>
    <cellStyle name="Comma 5 3 3 2 2 2" xfId="30506" xr:uid="{5094B448-F0A5-44DB-B9A6-758AC6FAB260}"/>
    <cellStyle name="Comma 5 3 3 2 2 3" xfId="20216" xr:uid="{32C10915-6BB1-4BB7-9DC5-21BA79612A89}"/>
    <cellStyle name="Comma 5 3 3 2 3" xfId="11198" xr:uid="{F2803C80-85F9-44D7-AA64-3CAD68093B85}"/>
    <cellStyle name="Comma 5 3 3 2 3 3" xfId="23196" xr:uid="{F3D73B01-1B4E-4805-8C19-7B8EA76F2DA7}"/>
    <cellStyle name="Comma 5 3 3 2 4" xfId="27545" xr:uid="{782133CB-9A0C-487F-A1B6-67DF7BB28D42}"/>
    <cellStyle name="Comma 5 3 3 2 5" xfId="17248" xr:uid="{1E49DA2F-5AFF-4FDF-A062-0B66D9487B51}"/>
    <cellStyle name="Comma 5 3 3 3" xfId="6937" xr:uid="{58F86844-8EF0-4A4B-9741-8B166606A140}"/>
    <cellStyle name="Comma 5 3 3 3 2" xfId="29408" xr:uid="{19722EBB-97F4-4AA0-BE13-E4CE214D9E79}"/>
    <cellStyle name="Comma 5 3 3 3 3" xfId="19115" xr:uid="{0EA4AD49-FFF5-4623-9AC9-DFC4F650A4C5}"/>
    <cellStyle name="Comma 5 3 3 4" xfId="10100" xr:uid="{EFE5A2D7-386E-4CCA-BB82-5C5CA35033A6}"/>
    <cellStyle name="Comma 5 3 3 4 2" xfId="32369" xr:uid="{1F0796CF-9BB5-432F-B8FE-C35AB944D0A3}"/>
    <cellStyle name="Comma 5 3 3 4 3" xfId="22094" xr:uid="{2605CCA6-BC36-4DF8-AF60-724A52A68C88}"/>
    <cellStyle name="Comma 5 3 3 5" xfId="13365" xr:uid="{2A18E74D-A53B-4235-8AC3-4103FA1278B6}"/>
    <cellStyle name="Comma 5 3 3 5 3" xfId="24001" xr:uid="{754D261A-7F32-4B0F-B32E-4343772490A1}"/>
    <cellStyle name="Comma 5 3 3 6" xfId="26445" xr:uid="{C5838F4B-65D2-42BA-B9BF-CE6F806286A6}"/>
    <cellStyle name="Comma 5 3 3 7" xfId="16146" xr:uid="{B009F2C5-D94C-4B8A-A450-F829ACEEFBAC}"/>
    <cellStyle name="Comma 5 3 4" xfId="3294" xr:uid="{80CFDC89-8B8B-4978-9CB8-CC3F50E1E8C7}"/>
    <cellStyle name="Comma 5 3 4 2" xfId="6651" xr:uid="{8C3FD495-CEA0-449D-8BA0-402448F6C15E}"/>
    <cellStyle name="Comma 5 3 4 2 2" xfId="29151" xr:uid="{7ECE4E92-6B2B-4650-B6BC-034A523B6034}"/>
    <cellStyle name="Comma 5 3 4 2 3" xfId="18858" xr:uid="{23F3C046-FF2A-4AFE-91CC-62A97FA1FEB2}"/>
    <cellStyle name="Comma 5 3 4 3" xfId="9842" xr:uid="{BC38A4FB-B19E-4688-96D7-B2020047D732}"/>
    <cellStyle name="Comma 5 3 4 3 2" xfId="32112" xr:uid="{D9309B9E-3322-4FB2-9368-6BDEFEBE2CFE}"/>
    <cellStyle name="Comma 5 3 4 3 3" xfId="21836" xr:uid="{01426196-2291-4A79-90D8-4CE947690E6C}"/>
    <cellStyle name="Comma 5 3 4 4" xfId="26187" xr:uid="{FE2BBD0D-A9B5-4321-8AFB-D7D7B96E6A35}"/>
    <cellStyle name="Comma 5 3 4 5" xfId="15888" xr:uid="{231FB5CB-4C43-4E56-80EE-65C8E37D9A46}"/>
    <cellStyle name="Comma 5 3 5" xfId="6398" xr:uid="{AF689C36-DBCD-48C9-83CD-5B8DCE762BD8}"/>
    <cellStyle name="Comma 5 3 5 2" xfId="28899" xr:uid="{1000778C-029D-49B0-B052-E9BF9EDEBC7B}"/>
    <cellStyle name="Comma 5 3 5 3" xfId="18605" xr:uid="{A41A084F-BC56-4220-93BE-20EC8C72DBAF}"/>
    <cellStyle name="Comma 5 3 6" xfId="9589" xr:uid="{C6B0D53D-72CA-4CC1-8EC7-448CED2DCDC1}"/>
    <cellStyle name="Comma 5 3 6 2" xfId="31859" xr:uid="{598B7F23-796D-41CF-9F8D-520980B55123}"/>
    <cellStyle name="Comma 5 3 6 3" xfId="21583" xr:uid="{AE5A2A49-3DF4-4A6E-BCA0-3EE8808DF86F}"/>
    <cellStyle name="Comma 5 3 7" xfId="12710" xr:uid="{B9EDC186-970E-4152-9A05-7B542E0DBE5A}"/>
    <cellStyle name="Comma 5 3 7 3" xfId="23579" xr:uid="{5F4C5005-65EC-43CC-BBAA-74C82A266011}"/>
    <cellStyle name="Comma 5 3 8" xfId="25935" xr:uid="{FBC7F48C-5CFD-4BC9-B87F-D1A62BBB1C54}"/>
    <cellStyle name="Comma 5 3 9" xfId="15635" xr:uid="{D02499DA-48C1-4A29-B824-F5732701CC16}"/>
    <cellStyle name="Comma 5 4" xfId="293" xr:uid="{B30ACC0C-42CB-4B20-A5A7-35855607495A}"/>
    <cellStyle name="Comma 5 4 2" xfId="4984" xr:uid="{C7367592-BED3-42F4-9379-64A96BC1C4A0}"/>
    <cellStyle name="Comma 5 4 2 2" xfId="8182" xr:uid="{7A667806-5B40-43CB-8C6D-C2C71B7E5A8B}"/>
    <cellStyle name="Comma 5 4 2 2 2" xfId="30594" xr:uid="{46CE96B2-CF63-4D07-A5E7-A3ECB01EC501}"/>
    <cellStyle name="Comma 5 4 2 2 3" xfId="20305" xr:uid="{601468E1-BA5C-40BD-BDE6-482BE1FC071C}"/>
    <cellStyle name="Comma 5 4 2 3" xfId="11287" xr:uid="{05BCBF60-DA72-4811-BEF4-F20CFB92D108}"/>
    <cellStyle name="Comma 5 4 2 3 3" xfId="23285" xr:uid="{14014D1D-AF5A-4E9C-B2D8-61C2E22006A3}"/>
    <cellStyle name="Comma 5 4 2 4" xfId="27631" xr:uid="{D2C24186-7A77-4A1C-8D01-99B115E98650}"/>
    <cellStyle name="Comma 5 4 2 5" xfId="17337" xr:uid="{99BC5CA7-DBD9-47C8-83E6-EF931D63AF86}"/>
    <cellStyle name="Comma 5 4 2 6" xfId="33199" xr:uid="{8321E1CE-06F8-473A-9AD9-5EB23A134A5B}"/>
    <cellStyle name="Comma 5 4 3" xfId="6822" xr:uid="{6AC4805A-300E-4D41-A5AA-A785651F7234}"/>
    <cellStyle name="Comma 5 4 3 2" xfId="29308" xr:uid="{9892B167-F00D-4F27-B3AF-1B70E5592B3A}"/>
    <cellStyle name="Comma 5 4 3 3" xfId="19015" xr:uid="{0DD5E8C6-59C6-4D76-B2B2-B00BF19277FD}"/>
    <cellStyle name="Comma 5 4 4" xfId="10000" xr:uid="{E762029F-39BE-4DF9-9F30-658BE7F7E506}"/>
    <cellStyle name="Comma 5 4 4 2" xfId="32269" xr:uid="{C7B70BD3-B6F2-474F-AFCC-2FA2F3434D3A}"/>
    <cellStyle name="Comma 5 4 4 3" xfId="21994" xr:uid="{047F2A79-6DF4-47C1-ABF4-A7937BE974B4}"/>
    <cellStyle name="Comma 5 4 5" xfId="13077" xr:uid="{AF39245F-B39B-4DB3-A9C3-4F2BEA8351E6}"/>
    <cellStyle name="Comma 5 4 5 3" xfId="23901" xr:uid="{DF3F9D19-3B0A-4937-B4E0-3DC251DEDD8A}"/>
    <cellStyle name="Comma 5 4 6" xfId="26345" xr:uid="{CA6FEFAA-DB35-4A1C-BD3E-2065C3DACCF2}"/>
    <cellStyle name="Comma 5 4 7" xfId="16046" xr:uid="{28C831A0-06F3-4AFF-B54D-550513415385}"/>
    <cellStyle name="Comma 5 4 9" xfId="3448" xr:uid="{06E981D7-7947-461C-A669-2AC1A51E0E0E}"/>
    <cellStyle name="Comma 5 5" xfId="4769" xr:uid="{5B9BF2AD-83A8-45C1-A0F0-8D74EBC390E4}"/>
    <cellStyle name="Comma 5 5 2" xfId="7955" xr:uid="{43709E7D-631B-4E47-87BA-ABEE6D23BB81}"/>
    <cellStyle name="Comma 5 5 2 2" xfId="30385" xr:uid="{423DDBD0-BC56-462A-8774-F064B069AA39}"/>
    <cellStyle name="Comma 5 5 2 3" xfId="20095" xr:uid="{ACC9E4AB-59D9-4542-84F6-CD9361E52999}"/>
    <cellStyle name="Comma 5 5 3" xfId="11077" xr:uid="{2279915C-DE91-40B5-99E2-B586A537E949}"/>
    <cellStyle name="Comma 5 5 3 3" xfId="23075" xr:uid="{38811A87-2DA0-4618-8F0C-C3622D4D7E83}"/>
    <cellStyle name="Comma 5 5 4" xfId="13815" xr:uid="{C268A6E9-22D0-4C93-95B5-345CDD9DCC18}"/>
    <cellStyle name="Comma 5 5 4 3" xfId="24455" xr:uid="{BE3C7016-2DD1-4907-A127-D3BAAD16E7E2}"/>
    <cellStyle name="Comma 5 5 5" xfId="27426" xr:uid="{10BA00D0-4D48-4F4C-BA74-21213ADC88C6}"/>
    <cellStyle name="Comma 5 5 6" xfId="17127" xr:uid="{9DCDA075-EB9F-4B72-952D-C6385BE0D69E}"/>
    <cellStyle name="Comma 5 5 7" xfId="33012" xr:uid="{163A9695-D39C-4BEE-9CBD-B048A3CD65C4}"/>
    <cellStyle name="Comma 5 6" xfId="4649" xr:uid="{12522E33-8FD8-4033-B5AB-01FA80AB9EAA}"/>
    <cellStyle name="Comma 5 6 2" xfId="7825" xr:uid="{5FFAFE92-9149-46B7-828A-E15767407409}"/>
    <cellStyle name="Comma 5 6 2 2" xfId="30253" xr:uid="{8D70D19A-96ED-4EE7-B77F-9486235306A6}"/>
    <cellStyle name="Comma 5 6 2 3" xfId="19964" xr:uid="{04918B0B-B66A-4833-ADE2-103AAFB4361B}"/>
    <cellStyle name="Comma 5 6 3" xfId="10948" xr:uid="{158008D2-D9EF-497F-AFD3-35DCA18A0B45}"/>
    <cellStyle name="Comma 5 6 3 3" xfId="22943" xr:uid="{060E6666-06B9-4FA7-959E-DEB6E82E3916}"/>
    <cellStyle name="Comma 5 6 4" xfId="13648" xr:uid="{81F82363-98D6-498C-9853-7694832B13FD}"/>
    <cellStyle name="Comma 5 6 4 3" xfId="24286" xr:uid="{7E85E75A-87A9-4ABE-AE9F-9CCF1178CDA7}"/>
    <cellStyle name="Comma 5 6 5" xfId="27294" xr:uid="{AD2183BB-B3A7-48E5-B8D0-A5519B22302B}"/>
    <cellStyle name="Comma 5 6 6" xfId="16995" xr:uid="{24F8BFF9-A91C-4D27-BB84-F60D530F412B}"/>
    <cellStyle name="Comma 5 7" xfId="4581" xr:uid="{03431F44-A894-438A-9C00-5B250AFD939A}"/>
    <cellStyle name="Comma 5 7 2" xfId="7757" xr:uid="{33DF0209-01DD-4817-8F63-10CCCBE2B15C}"/>
    <cellStyle name="Comma 5 7 2 2" xfId="30186" xr:uid="{564F8494-6638-46E5-AC4B-F7D0287857B2}"/>
    <cellStyle name="Comma 5 7 2 3" xfId="19896" xr:uid="{C50FFAFF-43C9-4A8D-B87F-84B14D50D0D9}"/>
    <cellStyle name="Comma 5 7 3" xfId="10880" xr:uid="{3003BE77-7E86-4A8A-9E2A-1363026F26CC}"/>
    <cellStyle name="Comma 5 7 3 3" xfId="22875" xr:uid="{D37B6D61-E3D8-4377-9D2A-4F9E90B8C0AD}"/>
    <cellStyle name="Comma 5 7 4" xfId="14039" xr:uid="{5D81ECB2-8039-4653-A9A0-063E8FC69892}"/>
    <cellStyle name="Comma 5 7 4 3" xfId="24678" xr:uid="{EF90290F-5FD5-442B-944B-D463746AC9E5}"/>
    <cellStyle name="Comma 5 7 5" xfId="27226" xr:uid="{1CAD71E9-1C88-4459-95B9-C1805BF4D518}"/>
    <cellStyle name="Comma 5 7 6" xfId="16927" xr:uid="{8B89B599-12F7-4064-9E6C-FC980691701E}"/>
    <cellStyle name="Comma 5 8" xfId="4446" xr:uid="{05261937-DB0E-404E-8676-243FD981F8B0}"/>
    <cellStyle name="Comma 5 8 2" xfId="7622" xr:uid="{552C65EF-4D54-47CC-A606-1EBCA99C4D34}"/>
    <cellStyle name="Comma 5 8 2 2" xfId="30051" xr:uid="{73445C6F-178C-486E-9D8D-9D11532ABAD6}"/>
    <cellStyle name="Comma 5 8 2 3" xfId="19761" xr:uid="{1EEA03B2-1D15-40ED-97A6-CF9779A52A5A}"/>
    <cellStyle name="Comma 5 8 3" xfId="10745" xr:uid="{D781D0D6-B4C2-4BE8-843C-AE8E6CFA5BCD}"/>
    <cellStyle name="Comma 5 8 3 3" xfId="22740" xr:uid="{69DEC99F-0CA7-4CD4-922B-51253D2BB6A0}"/>
    <cellStyle name="Comma 5 8 4" xfId="13722" xr:uid="{1BD3A859-8C45-4F03-8BE3-5810B8C2F0E6}"/>
    <cellStyle name="Comma 5 8 4 3" xfId="24362" xr:uid="{57CC9CB9-AE56-4842-AB43-7E915480695A}"/>
    <cellStyle name="Comma 5 8 5" xfId="27091" xr:uid="{B175BFF2-1BBA-482D-91A1-F80732039E1F}"/>
    <cellStyle name="Comma 5 8 6" xfId="16792" xr:uid="{BF31299D-2D23-4F88-AEB8-2BA2582B5A5C}"/>
    <cellStyle name="Comma 5 9" xfId="4243" xr:uid="{CD90D2AF-6DE2-45D0-8EE5-42D4E05734B8}"/>
    <cellStyle name="Comma 5 9 2" xfId="7418" xr:uid="{7DD12829-6063-4CDD-B460-77EFECB60DE8}"/>
    <cellStyle name="Comma 5 9 2 2" xfId="29861" xr:uid="{C5247665-D05B-4905-8B6D-BBCF16CABA00}"/>
    <cellStyle name="Comma 5 9 2 3" xfId="19571" xr:uid="{973D36C7-4118-438C-8889-69C6D5ECF6B0}"/>
    <cellStyle name="Comma 5 9 3" xfId="10555" xr:uid="{38693DAB-F334-45D7-A910-B13EB9D56EC2}"/>
    <cellStyle name="Comma 5 9 3 3" xfId="22550" xr:uid="{69080645-D872-46F1-ACE6-EDEA8E0B7BFB}"/>
    <cellStyle name="Comma 5 9 4" xfId="14109" xr:uid="{0FA858CC-07B6-42EA-9E35-433FA5F547AD}"/>
    <cellStyle name="Comma 5 9 4 3" xfId="24745" xr:uid="{EEA4B16A-5EF6-4C24-9212-1F7E212E2FD4}"/>
    <cellStyle name="Comma 5 9 5" xfId="26901" xr:uid="{32CC0C65-23AA-4659-A7C3-97C2C051A684}"/>
    <cellStyle name="Comma 5 9 6" xfId="16602" xr:uid="{4AC31580-AB30-4D78-AA38-9FF1BA20BDA4}"/>
    <cellStyle name="Comma 50" xfId="2679" xr:uid="{4AB57AB7-B1C3-4ADD-B9F8-E2A225BECD2D}"/>
    <cellStyle name="Comma 50 2" xfId="5966" xr:uid="{4596A41C-3AE5-447A-9902-D36CD6A3D2EC}"/>
    <cellStyle name="Comma 50 2 2" xfId="28467" xr:uid="{0608E81E-6BFB-4099-97A8-6846EAD6A97C}"/>
    <cellStyle name="Comma 50 2 3" xfId="18173" xr:uid="{0991DB14-1F5B-4909-8DBE-19BE5C9DBBDB}"/>
    <cellStyle name="Comma 50 3" xfId="9157" xr:uid="{63FF7CD8-D044-478D-B32E-40CAB6DA8AFA}"/>
    <cellStyle name="Comma 50 3 2" xfId="31427" xr:uid="{848FE433-AAB7-407F-849E-02B8E4DDBB38}"/>
    <cellStyle name="Comma 50 3 3" xfId="21151" xr:uid="{8C9638B5-2E12-4316-8DBD-7E1659E47DEB}"/>
    <cellStyle name="Comma 50 4" xfId="25503" xr:uid="{B85CAE6E-CA8B-44B1-89D6-A50608930E6D}"/>
    <cellStyle name="Comma 50 5" xfId="15203" xr:uid="{C33EE449-368F-4741-93B9-4AD8BB51719F}"/>
    <cellStyle name="Comma 51" xfId="2675" xr:uid="{1A9974DA-A465-4FAB-AF68-5EC416183F86}"/>
    <cellStyle name="Comma 51 2" xfId="5962" xr:uid="{5572CC1A-A1F2-42B6-BC20-739769CBC254}"/>
    <cellStyle name="Comma 51 2 2" xfId="28463" xr:uid="{8E5C8D68-1105-4DB3-9973-60CF2547D072}"/>
    <cellStyle name="Comma 51 2 3" xfId="18169" xr:uid="{0EE6A5EE-F054-47D2-8985-16664AC9567A}"/>
    <cellStyle name="Comma 51 3" xfId="9153" xr:uid="{113B0E40-CE14-4613-8666-FEFAF9884594}"/>
    <cellStyle name="Comma 51 3 2" xfId="31423" xr:uid="{F6BCD611-4CD2-4414-99E6-67D1B2B5B29D}"/>
    <cellStyle name="Comma 51 3 3" xfId="21147" xr:uid="{84B2DDB0-13CE-4B19-9A35-77D244CF31D3}"/>
    <cellStyle name="Comma 51 4" xfId="25499" xr:uid="{D23916A2-02A5-40AF-B746-168CB2FD05BF}"/>
    <cellStyle name="Comma 51 5" xfId="15199" xr:uid="{F2F3AE7F-0FF5-4F2C-A60A-44BC0FF7A0D9}"/>
    <cellStyle name="Comma 52" xfId="2635" xr:uid="{C4F040D8-AEBB-4B95-AC87-BA65C36304E1}"/>
    <cellStyle name="Comma 52 2" xfId="5947" xr:uid="{033BA829-54FB-4CD2-B137-B1A1B325FCB4}"/>
    <cellStyle name="Comma 52 2 2" xfId="28455" xr:uid="{8DA4330E-F16C-4AE3-B85F-7B49490FB94E}"/>
    <cellStyle name="Comma 52 2 3" xfId="18161" xr:uid="{472D03A2-6954-48D1-9B69-37FD088D73DF}"/>
    <cellStyle name="Comma 52 3" xfId="9145" xr:uid="{44D7307E-A2B9-4553-89FF-BE81502041CD}"/>
    <cellStyle name="Comma 52 3 2" xfId="31415" xr:uid="{6059A2A4-A093-4514-94C0-58AC5DA7F155}"/>
    <cellStyle name="Comma 52 3 3" xfId="21139" xr:uid="{B8428DA1-853E-467B-8FDF-56900A782AA1}"/>
    <cellStyle name="Comma 52 4" xfId="25491" xr:uid="{4E4D293A-D806-4FF9-BE7A-CE2733F04ECE}"/>
    <cellStyle name="Comma 52 5" xfId="15191" xr:uid="{ED922BF9-FD03-43E8-B327-A5729411C2F8}"/>
    <cellStyle name="Comma 53" xfId="2631" xr:uid="{A415E545-B41C-4354-A673-80922B34C7A2}"/>
    <cellStyle name="Comma 53 2" xfId="5943" xr:uid="{2EDE6303-BCA3-4D89-8A18-291A705E1B7F}"/>
    <cellStyle name="Comma 53 2 2" xfId="28451" xr:uid="{00337AD2-1D72-4256-9C56-6AE9D7C23AFB}"/>
    <cellStyle name="Comma 53 2 3" xfId="18157" xr:uid="{4E568C2A-6500-4DC4-BFEE-092891CD51BD}"/>
    <cellStyle name="Comma 53 3" xfId="9141" xr:uid="{66E33D26-C5DE-4FDC-A797-D52F6FB7BEAB}"/>
    <cellStyle name="Comma 53 3 2" xfId="31411" xr:uid="{9AB1FC16-76E2-458D-8E4E-89FC7CFB2E53}"/>
    <cellStyle name="Comma 53 3 3" xfId="21135" xr:uid="{F6ED4DF8-A168-44A7-B481-2B90C9703B67}"/>
    <cellStyle name="Comma 53 4" xfId="25487" xr:uid="{C00F580A-50AC-4326-ADEA-3B1D94D27EE5}"/>
    <cellStyle name="Comma 53 5" xfId="15187" xr:uid="{6461EA5E-DA1E-4326-BF53-51C2803A6907}"/>
    <cellStyle name="Comma 54" xfId="2626" xr:uid="{60A03AEB-6CBD-49F4-83C5-08B72A09AE76}"/>
    <cellStyle name="Comma 54 2" xfId="5938" xr:uid="{54231E05-FA22-4C36-BA98-E98127C401F6}"/>
    <cellStyle name="Comma 54 2 2" xfId="28446" xr:uid="{A7118741-0687-499D-AB64-B2C09191C485}"/>
    <cellStyle name="Comma 54 2 3" xfId="18152" xr:uid="{EC2C042E-993A-49B9-8617-D979908EFED5}"/>
    <cellStyle name="Comma 54 3" xfId="9136" xr:uid="{E2D1C7E7-419D-42A9-84EA-352818CF3F36}"/>
    <cellStyle name="Comma 54 3 2" xfId="31406" xr:uid="{D4BDCCF6-8525-4FB4-9809-B5207361BF6D}"/>
    <cellStyle name="Comma 54 3 3" xfId="21130" xr:uid="{F71F3D15-9C7D-4151-BD7F-B7BFC0B9E8F9}"/>
    <cellStyle name="Comma 54 4" xfId="25482" xr:uid="{B7CC646F-4C99-41EA-9EC1-F7DF6801938C}"/>
    <cellStyle name="Comma 54 5" xfId="15182" xr:uid="{0B30A252-0704-4984-BBCA-08BFD5EC0224}"/>
    <cellStyle name="Comma 55" xfId="5136" xr:uid="{7B40059B-3CDE-4063-AF96-508FFDF5FC91}"/>
    <cellStyle name="Comma 55 2" xfId="8330" xr:uid="{16E492A1-27AF-4C43-98F8-C0AC32124B8C}"/>
    <cellStyle name="Comma 55 2 2" xfId="30739" xr:uid="{4924FB4E-7BE2-46F1-BB4E-91E8C0613604}"/>
    <cellStyle name="Comma 55 2 3" xfId="20453" xr:uid="{EF624D51-70E4-46A4-BF2E-7411068234DB}"/>
    <cellStyle name="Comma 55 3" xfId="11433" xr:uid="{E6A66504-233A-4605-B7D8-1EE00B097CC2}"/>
    <cellStyle name="Comma 55 3 3" xfId="23433" xr:uid="{CC47D41F-F00E-4D5B-9E71-82C7CD993417}"/>
    <cellStyle name="Comma 55 4" xfId="27779" xr:uid="{FC94772E-B035-4C93-A6A2-5C0EFD6CDC20}"/>
    <cellStyle name="Comma 55 5" xfId="17485" xr:uid="{5020F341-6E5A-4811-ABFF-9C35E0BBBB02}"/>
    <cellStyle name="Comma 56" xfId="2621" xr:uid="{EBCECC9F-C396-4F70-AD5D-7517BC62FDD3}"/>
    <cellStyle name="Comma 56 2" xfId="5934" xr:uid="{16052CE6-9040-4BFC-AAF5-86973CE75B6C}"/>
    <cellStyle name="Comma 56 2 2" xfId="28442" xr:uid="{E1D62DB1-5A1C-4444-BB70-37C4875599D8}"/>
    <cellStyle name="Comma 56 2 3" xfId="18148" xr:uid="{7A388CE7-3337-437B-AE2B-3ADBB5E844DC}"/>
    <cellStyle name="Comma 56 3" xfId="9132" xr:uid="{46CB1E6F-7451-4319-8588-8E867E65479A}"/>
    <cellStyle name="Comma 56 3 2" xfId="31402" xr:uid="{A73B4D9A-1F38-42E8-B78C-4EEAF09BD59D}"/>
    <cellStyle name="Comma 56 3 3" xfId="21126" xr:uid="{EFBC8596-DEE5-4113-A514-85EB4953A44F}"/>
    <cellStyle name="Comma 56 4" xfId="25478" xr:uid="{C03F7A21-D993-4F24-96D5-857E4FBE5C2A}"/>
    <cellStyle name="Comma 56 5" xfId="15178" xr:uid="{AE23837A-DDE8-43C4-B2D2-2B519F8D6C93}"/>
    <cellStyle name="Comma 57" xfId="2616" xr:uid="{28DD87E0-1248-4C04-A8CF-43B49B2EA591}"/>
    <cellStyle name="Comma 57 2" xfId="5929" xr:uid="{B5186B2D-3784-4831-96B8-0191A734B002}"/>
    <cellStyle name="Comma 57 2 2" xfId="28437" xr:uid="{A36DA6F9-6E7C-40E0-920E-18FF87907ED9}"/>
    <cellStyle name="Comma 57 2 3" xfId="18143" xr:uid="{77DB4427-701C-4A63-AC1E-956EECD9DF7E}"/>
    <cellStyle name="Comma 57 3" xfId="9127" xr:uid="{D33FAC67-6306-437D-B6F5-C44FB3994F16}"/>
    <cellStyle name="Comma 57 3 2" xfId="31397" xr:uid="{FD18DA2D-DA73-420F-A447-57D1C77FC061}"/>
    <cellStyle name="Comma 57 3 3" xfId="21121" xr:uid="{88EC60E2-6961-40D5-AB77-4D411C866557}"/>
    <cellStyle name="Comma 57 4" xfId="25473" xr:uid="{0BB193E1-0190-46AF-B7D6-6A0C10152FBB}"/>
    <cellStyle name="Comma 57 5" xfId="15173" xr:uid="{3F60F7E6-A52B-44D1-B848-02886C8114B2}"/>
    <cellStyle name="Comma 58" xfId="2611" xr:uid="{52D630DB-DBD6-48FB-AD51-FDBE718C3F87}"/>
    <cellStyle name="Comma 58 2" xfId="5924" xr:uid="{77B34C85-7717-4809-8E2F-FB369219172D}"/>
    <cellStyle name="Comma 58 2 2" xfId="28432" xr:uid="{B1C2C72E-90C7-48B0-B9E8-D3CA94426094}"/>
    <cellStyle name="Comma 58 2 3" xfId="18138" xr:uid="{0067BF46-163B-451F-8905-87AF957F5DD3}"/>
    <cellStyle name="Comma 58 3" xfId="9122" xr:uid="{4CD4EC6C-5CCD-4DC9-9714-4B1EEC0846BE}"/>
    <cellStyle name="Comma 58 3 2" xfId="31392" xr:uid="{D15C600C-5E58-4021-BCFB-6266AF69CE7A}"/>
    <cellStyle name="Comma 58 3 3" xfId="21116" xr:uid="{D4557AA3-BCE5-4924-9606-A4BC7D32A46A}"/>
    <cellStyle name="Comma 58 4" xfId="25468" xr:uid="{2C837205-3581-4E0F-990D-FEAAA89AC45F}"/>
    <cellStyle name="Comma 58 5" xfId="15168" xr:uid="{122DB580-4647-4AB4-9759-3EFB29EEC75F}"/>
    <cellStyle name="Comma 59" xfId="2599" xr:uid="{B4B2AC9F-AF1F-428E-95B6-2FF5EEB76712}"/>
    <cellStyle name="Comma 59 2" xfId="5913" xr:uid="{D821F350-693E-4B96-9078-52CBAF9D4454}"/>
    <cellStyle name="Comma 59 2 2" xfId="28421" xr:uid="{CCA6295A-F9B5-4238-8096-F4293E0503FD}"/>
    <cellStyle name="Comma 59 2 3" xfId="18127" xr:uid="{D5AE05C1-82F6-4909-A7E3-8607C18A1497}"/>
    <cellStyle name="Comma 59 3" xfId="9111" xr:uid="{97FFCCCB-36D9-4859-A79E-F0517CEDFCBE}"/>
    <cellStyle name="Comma 59 3 2" xfId="31381" xr:uid="{1D75A896-8723-4421-830A-6B314CA6A8F4}"/>
    <cellStyle name="Comma 59 3 3" xfId="21105" xr:uid="{CCF4A414-41FC-4DEF-814E-15DD283B237F}"/>
    <cellStyle name="Comma 59 4" xfId="25457" xr:uid="{737149A3-2267-4F1B-8522-0D59C3815E80}"/>
    <cellStyle name="Comma 59 5" xfId="15157" xr:uid="{81FA76E7-1621-40BC-B4B7-F70509B6B57F}"/>
    <cellStyle name="Comma 6" xfId="108" xr:uid="{5B9951D2-F3FC-428F-9F49-1BF471847953}"/>
    <cellStyle name="Comma 6 10" xfId="4091" xr:uid="{FB4FE01A-7877-4EB5-A9BF-9707E2BF4B32}"/>
    <cellStyle name="Comma 6 10 2" xfId="7266" xr:uid="{24D18CC0-A03C-486D-88C2-EB8E7A2D758C}"/>
    <cellStyle name="Comma 6 10 2 2" xfId="29737" xr:uid="{BC37EFB4-912A-41BF-AA97-0F609BCABB89}"/>
    <cellStyle name="Comma 6 10 2 3" xfId="19447" xr:uid="{1B651F1C-3BD8-426A-9B0A-08F4C96C02C8}"/>
    <cellStyle name="Comma 6 10 3" xfId="10431" xr:uid="{39EF26EF-E1B8-4CDE-91AD-BBAA2443C906}"/>
    <cellStyle name="Comma 6 10 3 3" xfId="22426" xr:uid="{C341E98E-A09E-424A-B7F7-9200A250ECAB}"/>
    <cellStyle name="Comma 6 10 4" xfId="26777" xr:uid="{FAF16475-3ECD-40E4-868F-3A8CAAB7365A}"/>
    <cellStyle name="Comma 6 10 5" xfId="16478" xr:uid="{14AB6785-0696-4DE5-A085-56D45910AF0B}"/>
    <cellStyle name="Comma 6 11" xfId="3213" xr:uid="{20505317-69CC-4BC7-AD64-DE9BBF166B0B}"/>
    <cellStyle name="Comma 6 11 2" xfId="6568" xr:uid="{0D40B8D0-B3E1-4DE1-AFFB-9BB8A096712E}"/>
    <cellStyle name="Comma 6 11 2 2" xfId="29068" xr:uid="{79252998-8E9C-4F4D-84FE-5112918A24DE}"/>
    <cellStyle name="Comma 6 11 2 3" xfId="18775" xr:uid="{608FCEF2-3D62-44A3-8C7D-7C60CEE78A79}"/>
    <cellStyle name="Comma 6 11 3" xfId="9759" xr:uid="{8EBB02EC-7968-482E-A685-CAE63E33E7CD}"/>
    <cellStyle name="Comma 6 11 3 2" xfId="32029" xr:uid="{82CDE2E0-3E7C-4398-B6AE-D32D7039C0BA}"/>
    <cellStyle name="Comma 6 11 3 3" xfId="21753" xr:uid="{E04C7A5B-8C68-4DD2-B221-439B115A60A7}"/>
    <cellStyle name="Comma 6 11 4" xfId="26105" xr:uid="{3FBDCE62-B695-41E6-9AC0-EEC3EAEFF603}"/>
    <cellStyle name="Comma 6 11 5" xfId="15805" xr:uid="{92760551-D725-44FF-8419-43B2272844FD}"/>
    <cellStyle name="Comma 6 12" xfId="3028" xr:uid="{B47EC526-8574-4BB3-A166-477FD537DED6}"/>
    <cellStyle name="Comma 6 12 2" xfId="6317" xr:uid="{771632EC-074D-49B2-98A1-3D4721073136}"/>
    <cellStyle name="Comma 6 12 2 2" xfId="28818" xr:uid="{44D0E731-4E30-4828-B49C-E8B1C38F512B}"/>
    <cellStyle name="Comma 6 12 2 3" xfId="18524" xr:uid="{69BC87D1-8864-4DC5-A9F9-658B9DEEAFA2}"/>
    <cellStyle name="Comma 6 12 3" xfId="9508" xr:uid="{089B6CD0-DBB1-4971-9660-074375B789A3}"/>
    <cellStyle name="Comma 6 12 3 2" xfId="31778" xr:uid="{659FEDEC-F5CF-4738-973E-64F779A58AE9}"/>
    <cellStyle name="Comma 6 12 3 3" xfId="21502" xr:uid="{3BE74729-0A4B-4DE5-A617-3BD11067B343}"/>
    <cellStyle name="Comma 6 12 4" xfId="25854" xr:uid="{F0E1C002-D373-47F4-8736-CAEA8BF34DBC}"/>
    <cellStyle name="Comma 6 12 5" xfId="15554" xr:uid="{A586FE45-A976-423E-92EF-0A6B5CCB36F4}"/>
    <cellStyle name="Comma 6 13" xfId="2914" xr:uid="{C332627E-EBDB-4A1B-8D6A-754F61576E84}"/>
    <cellStyle name="Comma 6 13 2" xfId="6206" xr:uid="{77F349BE-941F-447C-A1BF-963D7BA8DBE1}"/>
    <cellStyle name="Comma 6 13 2 2" xfId="28707" xr:uid="{98217E0A-D519-4EE1-8154-10D10ED8CD45}"/>
    <cellStyle name="Comma 6 13 2 3" xfId="18413" xr:uid="{0F621B6B-4DA5-4E97-91D3-45126646EDE9}"/>
    <cellStyle name="Comma 6 13 3" xfId="9397" xr:uid="{A88FCC70-0958-4F9D-A779-4EFAB4E9232D}"/>
    <cellStyle name="Comma 6 13 3 2" xfId="31667" xr:uid="{0DB50CEB-F05A-4BB1-BB5B-E50199B7F262}"/>
    <cellStyle name="Comma 6 13 3 3" xfId="21391" xr:uid="{ED6259AF-3249-425E-A817-BBF55B65B227}"/>
    <cellStyle name="Comma 6 13 4" xfId="25743" xr:uid="{3D1AB33D-CCDA-42C9-B392-2484869575FC}"/>
    <cellStyle name="Comma 6 13 5" xfId="15443" xr:uid="{0A22F155-F5AC-4D3E-AB99-5BC8B5E9AF6B}"/>
    <cellStyle name="Comma 6 14" xfId="2833" xr:uid="{AE5405E3-9C37-4C20-AD6C-36BA6E2A17EE}"/>
    <cellStyle name="Comma 6 14 2" xfId="6119" xr:uid="{C515F443-B473-40EB-AFC3-39AF6F40406B}"/>
    <cellStyle name="Comma 6 14 2 2" xfId="28620" xr:uid="{B9094138-3321-4E9D-A73A-EADDBC7769E2}"/>
    <cellStyle name="Comma 6 14 2 3" xfId="18326" xr:uid="{9BAE526C-5629-4CF1-85B9-92F3216F415F}"/>
    <cellStyle name="Comma 6 14 3" xfId="9310" xr:uid="{3EA62788-B1AD-433D-8CB3-219E235525F5}"/>
    <cellStyle name="Comma 6 14 3 2" xfId="31580" xr:uid="{0520AC8A-7F53-4D69-8925-1C1F578B3133}"/>
    <cellStyle name="Comma 6 14 3 3" xfId="21304" xr:uid="{9278F3C4-816D-4935-B4F7-E550FBD5D69F}"/>
    <cellStyle name="Comma 6 14 4" xfId="25656" xr:uid="{643E09D1-9EAE-4C99-9602-3F8B86341B0E}"/>
    <cellStyle name="Comma 6 14 5" xfId="15356" xr:uid="{97B75A12-E688-4E9B-8B8F-AB071403A78D}"/>
    <cellStyle name="Comma 6 15" xfId="2735" xr:uid="{C6BA8567-AA58-4FC0-A1C3-274CE1A64B93}"/>
    <cellStyle name="Comma 6 15 2" xfId="6020" xr:uid="{E01D3835-4894-4E9F-A07F-D1FF34A9E8AA}"/>
    <cellStyle name="Comma 6 15 2 2" xfId="28521" xr:uid="{3FB0F299-3CD0-485B-9E4E-6463F4FC3245}"/>
    <cellStyle name="Comma 6 15 2 3" xfId="18227" xr:uid="{7657261E-E4A3-4A0C-AEDC-D44AB6189591}"/>
    <cellStyle name="Comma 6 15 3" xfId="9211" xr:uid="{5D7E90BE-48A0-4E77-8073-3334425CEA75}"/>
    <cellStyle name="Comma 6 15 3 2" xfId="31481" xr:uid="{F1DB233C-C3BF-423C-921C-4ED4C06DED28}"/>
    <cellStyle name="Comma 6 15 3 3" xfId="21205" xr:uid="{8AF2146F-D3BE-4FFC-A685-F4BDC09852E2}"/>
    <cellStyle name="Comma 6 15 4" xfId="25557" xr:uid="{B059BC2C-51D1-4240-AC1A-AC95AC976AFC}"/>
    <cellStyle name="Comma 6 15 5" xfId="15257" xr:uid="{7F3D3D50-EC30-4A2A-AF97-F284D0CA5C8B}"/>
    <cellStyle name="Comma 6 16" xfId="2426" xr:uid="{2808E0D8-F973-46CD-94E3-F6A1807FCECE}"/>
    <cellStyle name="Comma 6 16 2" xfId="5771" xr:uid="{341F2167-06C7-4F57-81BF-49A111D9A4B7}"/>
    <cellStyle name="Comma 6 16 2 2" xfId="28287" xr:uid="{D62F72B6-F25D-4C88-A57F-243B7072A526}"/>
    <cellStyle name="Comma 6 16 2 3" xfId="17993" xr:uid="{046D2129-A810-4102-85BA-13826A36EDC5}"/>
    <cellStyle name="Comma 6 16 3" xfId="8977" xr:uid="{1843CBC2-05EF-461A-80C9-C27C5C7DD5A4}"/>
    <cellStyle name="Comma 6 16 3 2" xfId="31247" xr:uid="{7FE8F732-F0CB-4620-B2D6-0C87CEB59A88}"/>
    <cellStyle name="Comma 6 16 3 3" xfId="20971" xr:uid="{3E356138-E6FA-4068-9CE6-B364F73245CF}"/>
    <cellStyle name="Comma 6 16 4" xfId="25323" xr:uid="{7D7D2D8F-64EC-4312-82A5-D79E1D12DAEB}"/>
    <cellStyle name="Comma 6 16 5" xfId="15023" xr:uid="{7BFE5A7A-3755-44E7-80F6-1CADDDAE3828}"/>
    <cellStyle name="Comma 6 17" xfId="2234" xr:uid="{BA0D87DD-FD01-4D2A-BC90-4758FF208C3B}"/>
    <cellStyle name="Comma 6 17 2" xfId="5578" xr:uid="{1CEE409B-FE78-4C40-9E00-C19C6B07EC12}"/>
    <cellStyle name="Comma 6 17 2 2" xfId="28094" xr:uid="{85720E77-E948-41C1-B2F6-9339FFCAF2C4}"/>
    <cellStyle name="Comma 6 17 2 3" xfId="17800" xr:uid="{49683128-84A3-49B2-82AD-76BFED408D8D}"/>
    <cellStyle name="Comma 6 17 3" xfId="8784" xr:uid="{09C4DC03-9C7E-446A-8432-8E73CD0A9BFA}"/>
    <cellStyle name="Comma 6 17 3 2" xfId="31054" xr:uid="{275CCF8D-26DF-45CD-9EC5-82949C49D586}"/>
    <cellStyle name="Comma 6 17 3 3" xfId="20778" xr:uid="{48DB92E7-16A0-4840-AD87-61EB9AE1207E}"/>
    <cellStyle name="Comma 6 17 4" xfId="25130" xr:uid="{9B1CA159-4A89-4E12-A76C-B6E0F7E200A3}"/>
    <cellStyle name="Comma 6 17 5" xfId="14830" xr:uid="{8809D82B-83D8-4E95-94B7-ACD214A1941D}"/>
    <cellStyle name="Comma 6 18" xfId="2166" xr:uid="{C9A6001A-4DBD-4BD3-A179-C2B78C579DB6}"/>
    <cellStyle name="Comma 6 18 2" xfId="5552" xr:uid="{BF7B4491-46B6-44E0-9BE3-84A76B52D4CC}"/>
    <cellStyle name="Comma 6 18 2 2" xfId="28069" xr:uid="{8A1073A5-8AE7-4D87-BDE7-E66144FC19EB}"/>
    <cellStyle name="Comma 6 18 2 3" xfId="17775" xr:uid="{2F2125B1-A27A-4489-8208-52FD2E252EB9}"/>
    <cellStyle name="Comma 6 18 3" xfId="8758" xr:uid="{4B4CF342-22A4-442D-8995-B70B640213ED}"/>
    <cellStyle name="Comma 6 18 3 2" xfId="31029" xr:uid="{C2F90CAE-822A-4FAA-94C7-86BB967D812A}"/>
    <cellStyle name="Comma 6 18 3 3" xfId="20753" xr:uid="{8CECAA29-038B-4C9D-B251-45F667C7A2AB}"/>
    <cellStyle name="Comma 6 18 4" xfId="25104" xr:uid="{B3FD7B9D-ABF4-40CB-9DF8-64AC8CDAE29C}"/>
    <cellStyle name="Comma 6 18 5" xfId="14804" xr:uid="{5C534B8A-A67B-4F5B-9CE6-2E7883521174}"/>
    <cellStyle name="Comma 6 19" xfId="5276" xr:uid="{76D52D11-EAC2-42BE-9045-B948DDE3F482}"/>
    <cellStyle name="Comma 6 19 2" xfId="27879" xr:uid="{E3FB4FB3-0A4A-4261-847D-BEAAE7E16AEE}"/>
    <cellStyle name="Comma 6 19 3" xfId="17585" xr:uid="{13972CAE-C20D-4E99-BCFD-B0855F2E8F57}"/>
    <cellStyle name="Comma 6 2" xfId="165" xr:uid="{23129844-FC81-496E-9474-B5E664C3BA80}"/>
    <cellStyle name="Comma 6 2 10" xfId="9672" xr:uid="{F27E665D-9D9D-4956-8D15-6BA10C359022}"/>
    <cellStyle name="Comma 6 2 10 2" xfId="31942" xr:uid="{673E4C72-6C21-4731-A37E-3F40F9BE1503}"/>
    <cellStyle name="Comma 6 2 10 3" xfId="21666" xr:uid="{E40471FD-1D6D-470E-A594-F95D26FBEAB9}"/>
    <cellStyle name="Comma 6 2 11" xfId="12791" xr:uid="{5BAA5F9C-FDB8-430A-AF90-1A76D9220AD3}"/>
    <cellStyle name="Comma 6 2 11 3" xfId="23662" xr:uid="{E7B80516-BBDC-45B7-9460-D6D16EFAF2DD}"/>
    <cellStyle name="Comma 6 2 12" xfId="14299" xr:uid="{8269469D-B80B-4421-A238-9838A909FEF8}"/>
    <cellStyle name="Comma 6 2 12 2" xfId="26018" xr:uid="{602DF583-179D-41FC-B6FC-B94DD5B289DE}"/>
    <cellStyle name="Comma 6 2 13" xfId="15718" xr:uid="{BCE356D8-8377-4A0A-A1E2-EBF9DBC278F5}"/>
    <cellStyle name="Comma 6 2 16" xfId="1244" xr:uid="{FDE30883-4438-4718-96FE-FEF6FC359582}"/>
    <cellStyle name="Comma 6 2 2" xfId="407" xr:uid="{4B76F532-5573-4472-9FA3-5EFBF537818E}"/>
    <cellStyle name="Comma 6 2 2 2" xfId="918" xr:uid="{6DB7BFFA-39F5-4275-AB21-BC5C0CFAFA84}"/>
    <cellStyle name="Comma 6 2 2 2 2" xfId="8265" xr:uid="{2A2429EA-68AE-4B6A-A66D-B9ACD3FDDE01}"/>
    <cellStyle name="Comma 6 2 2 2 2 2" xfId="30675" xr:uid="{068B490C-2914-4961-A125-7BC65068425A}"/>
    <cellStyle name="Comma 6 2 2 2 2 3" xfId="20388" xr:uid="{7959F25F-305C-43BA-BC26-F67706F7555E}"/>
    <cellStyle name="Comma 6 2 2 2 3" xfId="11369" xr:uid="{EFB256A8-C2F6-4B57-8932-DE0482710B18}"/>
    <cellStyle name="Comma 6 2 2 2 3 3" xfId="23368" xr:uid="{52C00EE6-BCCC-435F-ADF3-B29692F3DC37}"/>
    <cellStyle name="Comma 6 2 2 2 4" xfId="13604" xr:uid="{94663750-827C-4329-9A91-F7A887C64BCD}"/>
    <cellStyle name="Comma 6 2 2 2 4 3" xfId="24242" xr:uid="{72247384-C446-413B-BB73-469E7C05F3C2}"/>
    <cellStyle name="Comma 6 2 2 2 5" xfId="27714" xr:uid="{DE98B4EE-7612-47E5-8250-563E291837B4}"/>
    <cellStyle name="Comma 6 2 2 2 6" xfId="17420" xr:uid="{F0EDD338-F344-4FDE-9147-C7FA1013F54B}"/>
    <cellStyle name="Comma 6 2 2 2 8" xfId="5061" xr:uid="{B758DA66-CCC2-4C1A-ABF9-D74BD2A7D1E3}"/>
    <cellStyle name="Comma 6 2 2 3" xfId="7178" xr:uid="{320A18C2-BB3A-4CAB-9FB0-EDFE47CE521A}"/>
    <cellStyle name="Comma 6 2 2 3 2" xfId="29651" xr:uid="{09F0638F-962D-4F6A-BC8A-CEFEE1FB0BA9}"/>
    <cellStyle name="Comma 6 2 2 3 3" xfId="19360" xr:uid="{1AB9ACEE-80E3-4454-83EF-D0BC85FC7577}"/>
    <cellStyle name="Comma 6 2 2 4" xfId="10344" xr:uid="{AAC6596F-A1EC-4B5D-BEBD-7BBAF3D6B542}"/>
    <cellStyle name="Comma 6 2 2 4 2" xfId="32613" xr:uid="{287E305B-8605-414E-906B-EFF08A38D245}"/>
    <cellStyle name="Comma 6 2 2 4 3" xfId="22339" xr:uid="{4C0C7EA9-979D-4C5F-AB24-F2B723A10934}"/>
    <cellStyle name="Comma 6 2 2 5" xfId="13000" xr:uid="{A8F50159-9B7A-4BC9-84E9-96BB2E57513D}"/>
    <cellStyle name="Comma 6 2 2 5 3" xfId="23825" xr:uid="{706498B6-72D9-41A1-A695-86FDA2326058}"/>
    <cellStyle name="Comma 6 2 2 6" xfId="26690" xr:uid="{275DAA75-D81B-4E98-80B9-A7DDB58D10BF}"/>
    <cellStyle name="Comma 6 2 2 7" xfId="16391" xr:uid="{DC9E9DED-6945-457E-B181-C8B57EF9CC89}"/>
    <cellStyle name="Comma 6 2 2 8" xfId="33071" xr:uid="{22A38B84-790A-4F7F-B764-26308E4DD535}"/>
    <cellStyle name="Comma 6 2 2 9" xfId="4006" xr:uid="{A516800B-7CAC-44C3-AC83-DF607FC8A221}"/>
    <cellStyle name="Comma 6 2 3" xfId="769" xr:uid="{C4A41C89-C99D-479E-AE25-506DFDA6C3AF}"/>
    <cellStyle name="Comma 6 2 3 2" xfId="4846" xr:uid="{16587379-B3DD-4562-810C-2770A69258D6}"/>
    <cellStyle name="Comma 6 2 3 2 2" xfId="8033" xr:uid="{F30F00FA-BDFB-431C-9BE7-48559F517BD6}"/>
    <cellStyle name="Comma 6 2 3 2 2 2" xfId="30464" xr:uid="{8CC26E0A-7398-435C-B0EB-24D196035E94}"/>
    <cellStyle name="Comma 6 2 3 2 2 3" xfId="20174" xr:uid="{7846C78B-8453-412E-A160-B0802FA1E0A6}"/>
    <cellStyle name="Comma 6 2 3 2 3" xfId="11156" xr:uid="{13390AB9-28B1-4CA0-98D3-9AA9939DE323}"/>
    <cellStyle name="Comma 6 2 3 2 3 3" xfId="23154" xr:uid="{8B2EC123-429B-47C1-8E1E-AA6B2796E30A}"/>
    <cellStyle name="Comma 6 2 3 2 4" xfId="27504" xr:uid="{75B5A80C-8315-4571-A1B9-2F7493815522}"/>
    <cellStyle name="Comma 6 2 3 2 5" xfId="17206" xr:uid="{2E191F96-53DC-4DDC-94F1-62DA9AB775F2}"/>
    <cellStyle name="Comma 6 2 3 3" xfId="7020" xr:uid="{CCEF3AB0-2513-4392-8B87-D2BC8E075849}"/>
    <cellStyle name="Comma 6 2 3 3 2" xfId="29490" xr:uid="{FAC237C0-9F48-4C7A-ADFF-3E9056503E3C}"/>
    <cellStyle name="Comma 6 2 3 3 3" xfId="19198" xr:uid="{A3BB1405-C731-47AB-BDF1-13C8E6BF0FB8}"/>
    <cellStyle name="Comma 6 2 3 4" xfId="10182" xr:uid="{3251AB2B-3F9B-45DC-9C04-E22BF4D80DB1}"/>
    <cellStyle name="Comma 6 2 3 4 2" xfId="32452" xr:uid="{7F28B051-DAE2-4676-91B8-770DA5A7B8DF}"/>
    <cellStyle name="Comma 6 2 3 4 3" xfId="22177" xr:uid="{FB975060-3B90-430D-B476-542ADAD9A4B5}"/>
    <cellStyle name="Comma 6 2 3 5" xfId="13442" xr:uid="{3611D686-4C40-4E01-AC94-CBBA2817D306}"/>
    <cellStyle name="Comma 6 2 3 5 3" xfId="24080" xr:uid="{86FEC41F-8D17-4609-A516-146AB8E211D3}"/>
    <cellStyle name="Comma 6 2 3 6" xfId="26528" xr:uid="{C578E2D5-9754-4F68-80CC-5623117CF7A3}"/>
    <cellStyle name="Comma 6 2 3 7" xfId="16229" xr:uid="{477D2BBE-5DE9-4AA7-8EFF-6F8BB55A45FB}"/>
    <cellStyle name="Comma 6 2 3 9" xfId="3850" xr:uid="{8553BDB2-C084-4459-9521-011BCD857868}"/>
    <cellStyle name="Comma 6 2 4" xfId="4727" xr:uid="{6934118D-B316-4EAC-B344-38A70006BA44}"/>
    <cellStyle name="Comma 6 2 4 2" xfId="7904" xr:uid="{C7D32DD6-6BB5-4115-AF8A-D7EF8E09A622}"/>
    <cellStyle name="Comma 6 2 4 2 2" xfId="30332" xr:uid="{D0915A4B-D4C8-4228-AA94-AA7ECD4BBDD6}"/>
    <cellStyle name="Comma 6 2 4 2 3" xfId="20043" xr:uid="{F641D811-AF13-40A2-A01B-587EBEE1A504}"/>
    <cellStyle name="Comma 6 2 4 3" xfId="11027" xr:uid="{B69AA76E-70FA-47B2-8A95-D32344320CE4}"/>
    <cellStyle name="Comma 6 2 4 3 3" xfId="23022" xr:uid="{E91C4EFA-9A16-4B30-8125-883C347E93F8}"/>
    <cellStyle name="Comma 6 2 4 4" xfId="13671" xr:uid="{72C734D4-531D-4BCF-B633-9C1AFE09E2C8}"/>
    <cellStyle name="Comma 6 2 4 4 3" xfId="24309" xr:uid="{3C1D6F03-1C86-45A7-B808-43167D1BBD38}"/>
    <cellStyle name="Comma 6 2 4 5" xfId="27373" xr:uid="{FBEB7251-EFBF-49F3-93D1-1BB575ABC284}"/>
    <cellStyle name="Comma 6 2 4 6" xfId="17074" xr:uid="{7BAAEB7F-7737-42AD-9B92-E26FD519673A}"/>
    <cellStyle name="Comma 6 2 5" xfId="4526" xr:uid="{C4B4C7D7-C90D-46EB-97A4-64501368EF86}"/>
    <cellStyle name="Comma 6 2 5 2" xfId="7702" xr:uid="{E53D9906-97A3-4F69-B61F-B0C3CE78C7D6}"/>
    <cellStyle name="Comma 6 2 5 2 2" xfId="30131" xr:uid="{CA328B72-9C6B-465B-A269-BB588A5E45EF}"/>
    <cellStyle name="Comma 6 2 5 2 3" xfId="19841" xr:uid="{C78D112E-9B2A-4F95-88D4-1D2A42FC7E1C}"/>
    <cellStyle name="Comma 6 2 5 3" xfId="10825" xr:uid="{355F4CF7-53B5-4DE5-B5C7-8F782577EE43}"/>
    <cellStyle name="Comma 6 2 5 3 3" xfId="22820" xr:uid="{A373681A-911C-4331-B145-4A77CEF17DBE}"/>
    <cellStyle name="Comma 6 2 5 4" xfId="13832" xr:uid="{67E8DAB1-3BE2-40E5-AAE6-5A2FDC89ABD3}"/>
    <cellStyle name="Comma 6 2 5 4 3" xfId="24472" xr:uid="{F48F2E3E-3913-42B9-B850-7AF0F88374EA}"/>
    <cellStyle name="Comma 6 2 5 5" xfId="27171" xr:uid="{EDF1C525-010A-4879-BA2A-C478B38301D4}"/>
    <cellStyle name="Comma 6 2 5 6" xfId="16872" xr:uid="{C4FD6140-7303-4A59-8C02-1DB3AA1A1604}"/>
    <cellStyle name="Comma 6 2 6" xfId="4335" xr:uid="{32FB5921-4B59-4ABF-A959-433D1B1057B9}"/>
    <cellStyle name="Comma 6 2 6 2" xfId="7510" xr:uid="{2073DC39-AC15-4ADB-8AB4-A8A037BD0099}"/>
    <cellStyle name="Comma 6 2 6 2 2" xfId="29939" xr:uid="{6D707A50-22A5-4141-BD27-616A50F0D8B6}"/>
    <cellStyle name="Comma 6 2 6 2 3" xfId="19649" xr:uid="{07F8D58B-191A-4961-A5B8-258FF84B797D}"/>
    <cellStyle name="Comma 6 2 6 3" xfId="10633" xr:uid="{78880E5A-8B50-4F7A-9BDA-9AC77CF6A56C}"/>
    <cellStyle name="Comma 6 2 6 3 3" xfId="22628" xr:uid="{1A8E26CD-4246-4E9D-9D28-B1E55EF00FC2}"/>
    <cellStyle name="Comma 6 2 6 4" xfId="14155" xr:uid="{BD33EDFC-38A4-4F9A-9123-E3D940FDA708}"/>
    <cellStyle name="Comma 6 2 6 4 3" xfId="24791" xr:uid="{2B5E59E1-2260-4EEA-93F1-7D8663C7411F}"/>
    <cellStyle name="Comma 6 2 6 5" xfId="26979" xr:uid="{F864314F-6492-4E28-8259-CEC1CEB71C8C}"/>
    <cellStyle name="Comma 6 2 6 6" xfId="16680" xr:uid="{F4DC00FF-EA1C-4782-94BD-81F8856CD045}"/>
    <cellStyle name="Comma 6 2 7" xfId="4148" xr:uid="{6074647C-E2A5-45E7-8117-77E135D51FAD}"/>
    <cellStyle name="Comma 6 2 7 2" xfId="7323" xr:uid="{6A191CFB-7D83-4214-B74E-CD199A831608}"/>
    <cellStyle name="Comma 6 2 7 2 2" xfId="29786" xr:uid="{579AF9A9-9FA9-461B-9CED-899CCE6D6C7D}"/>
    <cellStyle name="Comma 6 2 7 2 3" xfId="19496" xr:uid="{87A59772-88E1-4449-BDCB-3F8963FA0669}"/>
    <cellStyle name="Comma 6 2 7 3" xfId="10480" xr:uid="{546B7CEF-6CA1-4CC8-BA36-A9B0D83909CD}"/>
    <cellStyle name="Comma 6 2 7 3 3" xfId="22475" xr:uid="{B83B8546-A285-4A4E-9F5D-C508A456202A}"/>
    <cellStyle name="Comma 6 2 7 4" xfId="26826" xr:uid="{D99113E4-3539-43ED-8EB7-BDE14B293E3A}"/>
    <cellStyle name="Comma 6 2 7 5" xfId="16527" xr:uid="{804E9793-65E9-445D-8E1B-48E5C2107DBE}"/>
    <cellStyle name="Comma 6 2 8" xfId="3377" xr:uid="{8240B1A9-CF17-4C6B-98FE-F49512680834}"/>
    <cellStyle name="Comma 6 2 8 2" xfId="6734" xr:uid="{A8372A4D-1587-4B51-89CF-62BB454F4CD7}"/>
    <cellStyle name="Comma 6 2 8 2 2" xfId="29234" xr:uid="{62DE5F7E-8EBB-453C-964E-BC6B0600D7DC}"/>
    <cellStyle name="Comma 6 2 8 2 3" xfId="18941" xr:uid="{89D1F721-E7F1-4E99-971A-EA688893836F}"/>
    <cellStyle name="Comma 6 2 8 3" xfId="9925" xr:uid="{7177785E-55F3-4CEC-921B-1A3D353D3E2C}"/>
    <cellStyle name="Comma 6 2 8 3 2" xfId="32195" xr:uid="{AF663578-F3E0-4207-9F52-339081ED47A2}"/>
    <cellStyle name="Comma 6 2 8 3 3" xfId="21919" xr:uid="{08415EE6-B812-4E21-A52B-A75FFA3BBA3F}"/>
    <cellStyle name="Comma 6 2 8 4" xfId="26270" xr:uid="{91BE0DAF-532F-4184-A327-E7D381632591}"/>
    <cellStyle name="Comma 6 2 8 5" xfId="15971" xr:uid="{804B9C3C-5734-4610-ACD1-3917B8592CD2}"/>
    <cellStyle name="Comma 6 2 9" xfId="6481" xr:uid="{FEBDA2CB-286E-418E-AB48-141D71EAC667}"/>
    <cellStyle name="Comma 6 2 9 2" xfId="28982" xr:uid="{F2D0D19E-C9F4-4ED3-9B0B-DF9BC2DD0F26}"/>
    <cellStyle name="Comma 6 2 9 3" xfId="18688" xr:uid="{E17BEE39-1C6F-495F-B608-07017878873B}"/>
    <cellStyle name="Comma 6 20" xfId="8557" xr:uid="{79A940DF-6B8E-4911-8404-371087DE6190}"/>
    <cellStyle name="Comma 6 20 2" xfId="30839" xr:uid="{2ACFCE00-0C92-4030-8EB6-529541584DED}"/>
    <cellStyle name="Comma 6 20 3" xfId="20563" xr:uid="{DA66A3DB-F4F3-4E70-89A2-10BE081EFCEB}"/>
    <cellStyle name="Comma 6 21" xfId="12338" xr:uid="{39E1C6BA-0DCA-4452-9655-0C03705B6C37}"/>
    <cellStyle name="Comma 6 21 3" xfId="23480" xr:uid="{551A1357-A111-4426-804B-94B9A5D3D6F7}"/>
    <cellStyle name="Comma 6 22" xfId="14231" xr:uid="{846FAFF7-8643-4956-A704-1B82A48C2CD3}"/>
    <cellStyle name="Comma 6 22 2" xfId="24903" xr:uid="{99868D94-1903-44FC-A4B6-BDBF836DD8DB}"/>
    <cellStyle name="Comma 6 23" xfId="14603" xr:uid="{BDF8544F-6E11-4863-BC08-B7B4F4C361D5}"/>
    <cellStyle name="Comma 6 25" xfId="1176" xr:uid="{EC24989D-415C-4268-AA91-562DCBE496D8}"/>
    <cellStyle name="Comma 6 3" xfId="236" xr:uid="{047DC465-2C64-457F-AC8B-BCF958F1EDFF}"/>
    <cellStyle name="Comma 6 3 11" xfId="1366" xr:uid="{068991EF-3380-414D-96CA-32BF6ECE9F10}"/>
    <cellStyle name="Comma 6 3 2" xfId="1039" xr:uid="{BA8C3655-DD2B-4674-B0F4-040DF7FAF6E1}"/>
    <cellStyle name="Comma 6 3 2 2" xfId="5084" xr:uid="{FCD96D05-E1B8-4AE5-A1DF-BF812CEABE8E}"/>
    <cellStyle name="Comma 6 3 2 2 2" xfId="8291" xr:uid="{E1F9AED9-4C79-4954-B76A-25C928163BB4}"/>
    <cellStyle name="Comma 6 3 2 2 2 2" xfId="30701" xr:uid="{6179D9D4-13B0-4ADF-A7D3-1F1837200B74}"/>
    <cellStyle name="Comma 6 3 2 2 2 3" xfId="20415" xr:uid="{4AF57A5C-756F-4454-BFC8-459E8D0C531A}"/>
    <cellStyle name="Comma 6 3 2 2 3" xfId="11395" xr:uid="{4EAF5669-58D9-42A2-B4DB-38C9155AE8EC}"/>
    <cellStyle name="Comma 6 3 2 2 3 3" xfId="23395" xr:uid="{7F250A71-C647-4DF9-B77F-6BAD1DFFF589}"/>
    <cellStyle name="Comma 6 3 2 2 4" xfId="13526" xr:uid="{333E98C8-9736-48FF-81E9-C622FCCBB433}"/>
    <cellStyle name="Comma 6 3 2 2 4 3" xfId="24162" xr:uid="{F99813D2-C173-44B2-AB7E-160A8B2AE32C}"/>
    <cellStyle name="Comma 6 3 2 2 5" xfId="27741" xr:uid="{A1EE356B-036C-4FD7-B619-979ED39F1D7D}"/>
    <cellStyle name="Comma 6 3 2 2 6" xfId="17447" xr:uid="{7AC1C4C1-D6D2-4B47-AFEE-21EEC4E97288}"/>
    <cellStyle name="Comma 6 3 2 3" xfId="7100" xr:uid="{3840BE43-8AA8-4D75-8957-210BFB7CCB0B}"/>
    <cellStyle name="Comma 6 3 2 3 2" xfId="29571" xr:uid="{7EDBB2A6-C084-4E47-A3F3-FBC85E82355C}"/>
    <cellStyle name="Comma 6 3 2 3 3" xfId="19280" xr:uid="{DAFBCD86-3A53-4844-892B-C3569186840B}"/>
    <cellStyle name="Comma 6 3 2 4" xfId="10264" xr:uid="{8160C23F-98B1-4EB0-AD6A-64EBAB189A91}"/>
    <cellStyle name="Comma 6 3 2 4 2" xfId="32533" xr:uid="{7E9E3433-A4AC-4FF6-93D7-A5B98A5C45C2}"/>
    <cellStyle name="Comma 6 3 2 4 3" xfId="22259" xr:uid="{DF1CEA31-4651-4F7A-94DF-5DAD25E8F163}"/>
    <cellStyle name="Comma 6 3 2 5" xfId="12923" xr:uid="{0F99AEE5-73B3-49EB-83F8-076E394B7030}"/>
    <cellStyle name="Comma 6 3 2 5 3" xfId="23745" xr:uid="{AD928D49-ADD9-4ED4-B71A-81091CC2F820}"/>
    <cellStyle name="Comma 6 3 2 6" xfId="26610" xr:uid="{A6F42343-9A49-45A7-B579-217E6BED2B47}"/>
    <cellStyle name="Comma 6 3 2 7" xfId="16311" xr:uid="{BD29E0C6-E180-437C-828E-8E71AFE0B9CF}"/>
    <cellStyle name="Comma 6 3 2 8" xfId="33142" xr:uid="{6A1BEA2E-2356-44A0-95CE-82225E0F9649}"/>
    <cellStyle name="Comma 6 3 2 9" xfId="3955" xr:uid="{92D38D8A-40E1-47E8-B42A-8871074FD4F6}"/>
    <cellStyle name="Comma 6 3 3" xfId="3775" xr:uid="{2094B1F0-074A-492A-A018-2E78ECE5583F}"/>
    <cellStyle name="Comma 6 3 3 2" xfId="4896" xr:uid="{E370B287-8D75-4EFA-8C77-6F3453CDBAB7}"/>
    <cellStyle name="Comma 6 3 3 2 2" xfId="8084" xr:uid="{BC1D2CB5-5FB4-4FAD-84CB-D0A285E7373C}"/>
    <cellStyle name="Comma 6 3 3 2 2 2" xfId="30507" xr:uid="{BAF524E9-AF4F-48D7-95D1-43AC0AC7FA16}"/>
    <cellStyle name="Comma 6 3 3 2 2 3" xfId="20217" xr:uid="{CD9CD764-0700-4760-A0D4-F2DDE2916B14}"/>
    <cellStyle name="Comma 6 3 3 2 3" xfId="11199" xr:uid="{498903C0-FFF2-4C49-9852-1C7DE838F6F9}"/>
    <cellStyle name="Comma 6 3 3 2 3 3" xfId="23197" xr:uid="{D58293C1-F6D7-4185-A690-F0960A9A5791}"/>
    <cellStyle name="Comma 6 3 3 2 4" xfId="27546" xr:uid="{C721B57A-F2A3-420E-958D-6D095882FFFE}"/>
    <cellStyle name="Comma 6 3 3 2 5" xfId="17249" xr:uid="{B74E828C-4162-4B7F-AACC-DC5E8918BDD6}"/>
    <cellStyle name="Comma 6 3 3 3" xfId="6938" xr:uid="{5297D011-3CFA-45BD-86C0-D8C4DB38C5DE}"/>
    <cellStyle name="Comma 6 3 3 3 2" xfId="29409" xr:uid="{107D4BAF-7AC6-4CA1-8A3A-AD3FC966313E}"/>
    <cellStyle name="Comma 6 3 3 3 3" xfId="19116" xr:uid="{D56C2669-8E3F-438A-8A05-8BF85564D2A5}"/>
    <cellStyle name="Comma 6 3 3 4" xfId="10101" xr:uid="{32F03149-8D4E-4BEB-A2DB-6F92FF08CB34}"/>
    <cellStyle name="Comma 6 3 3 4 2" xfId="32370" xr:uid="{9AC43626-0EA6-4CEF-9FC0-2457FF0D1971}"/>
    <cellStyle name="Comma 6 3 3 4 3" xfId="22095" xr:uid="{89E76644-25F4-4051-9069-FC3BE571A04E}"/>
    <cellStyle name="Comma 6 3 3 5" xfId="13366" xr:uid="{920EE7BD-6D53-4CE8-8BE8-69E08DB9FD03}"/>
    <cellStyle name="Comma 6 3 3 5 3" xfId="24002" xr:uid="{4B78E882-AF9F-488B-8914-DC6E82779C80}"/>
    <cellStyle name="Comma 6 3 3 6" xfId="26446" xr:uid="{E3A10A20-60D9-4064-BA14-FFE397DC797F}"/>
    <cellStyle name="Comma 6 3 3 7" xfId="16147" xr:uid="{BF17C8A9-89DF-487B-94E7-D733F2326C30}"/>
    <cellStyle name="Comma 6 3 4" xfId="3295" xr:uid="{867FFCEA-0691-494F-A3E7-5E4ADBC6F290}"/>
    <cellStyle name="Comma 6 3 4 2" xfId="6652" xr:uid="{1B30E2E3-0C28-4CC7-97FD-672F825C46A3}"/>
    <cellStyle name="Comma 6 3 4 2 2" xfId="29152" xr:uid="{7164101B-9C87-4629-8A57-5ECEE356D8C4}"/>
    <cellStyle name="Comma 6 3 4 2 3" xfId="18859" xr:uid="{2A5601A9-E140-4F09-B287-7A3BC598D8C1}"/>
    <cellStyle name="Comma 6 3 4 3" xfId="9843" xr:uid="{442775B5-9174-4F6D-9CFC-0F3F5F593658}"/>
    <cellStyle name="Comma 6 3 4 3 2" xfId="32113" xr:uid="{825D5E76-BCE6-477B-B593-312D3FE66982}"/>
    <cellStyle name="Comma 6 3 4 3 3" xfId="21837" xr:uid="{4185FE59-2A6B-4F97-A331-09890F142EE6}"/>
    <cellStyle name="Comma 6 3 4 4" xfId="26188" xr:uid="{19990856-17A7-419B-9546-E9788E258409}"/>
    <cellStyle name="Comma 6 3 4 5" xfId="15889" xr:uid="{39EBA22A-6E55-4358-8FB0-CB88A18CA071}"/>
    <cellStyle name="Comma 6 3 5" xfId="6399" xr:uid="{970DDB05-0093-4E65-B550-D01029FD79ED}"/>
    <cellStyle name="Comma 6 3 5 2" xfId="28900" xr:uid="{48C38DC3-F5C4-4B47-96FC-060A2420A444}"/>
    <cellStyle name="Comma 6 3 5 3" xfId="18606" xr:uid="{641EEB9A-4CA7-4741-9099-9BFF7CEF118B}"/>
    <cellStyle name="Comma 6 3 6" xfId="9590" xr:uid="{2EAA52CD-7DED-49BC-994E-0CAEE98DC9FD}"/>
    <cellStyle name="Comma 6 3 6 2" xfId="31860" xr:uid="{6BBE1433-A1F8-42A0-8281-F55B814016C5}"/>
    <cellStyle name="Comma 6 3 6 3" xfId="21584" xr:uid="{E5874F74-D5DC-46B9-8353-90F727186465}"/>
    <cellStyle name="Comma 6 3 7" xfId="12711" xr:uid="{E0B3C1F7-8DA1-46B9-8336-9D8487461637}"/>
    <cellStyle name="Comma 6 3 7 3" xfId="23580" xr:uid="{184E0822-914F-46DA-B05E-EBCC91E05F2A}"/>
    <cellStyle name="Comma 6 3 8" xfId="14421" xr:uid="{48AE3DF9-58D1-4188-9A03-D9033645AEE4}"/>
    <cellStyle name="Comma 6 3 8 2" xfId="25936" xr:uid="{55009AC0-27F0-462F-A98E-7E0A3C6AFC07}"/>
    <cellStyle name="Comma 6 3 9" xfId="15636" xr:uid="{B3D85C6D-54CB-46E3-AAB3-4B6756CD9D9A}"/>
    <cellStyle name="Comma 6 4" xfId="296" xr:uid="{02292164-35CC-4302-BA44-6AACBE8ABC26}"/>
    <cellStyle name="Comma 6 4 2" xfId="814" xr:uid="{C7BD75A2-C3E3-4DA3-AAAC-4CC1B9AC8743}"/>
    <cellStyle name="Comma 6 4 2 2" xfId="8183" xr:uid="{B6E6C7CF-0EDB-4845-9B7D-27E89C2B22A4}"/>
    <cellStyle name="Comma 6 4 2 2 2" xfId="30595" xr:uid="{C97C1E69-8FBD-4C94-822F-0EC7CEF9CFC9}"/>
    <cellStyle name="Comma 6 4 2 2 3" xfId="20306" xr:uid="{D520B7B6-7809-4CCF-BE20-07A75C410C41}"/>
    <cellStyle name="Comma 6 4 2 3" xfId="11288" xr:uid="{234F8DD1-3109-435C-875D-5335603CBDB8}"/>
    <cellStyle name="Comma 6 4 2 3 3" xfId="23286" xr:uid="{0F730643-AD79-41DA-9A2D-CC8C7374944B}"/>
    <cellStyle name="Comma 6 4 2 4" xfId="27632" xr:uid="{F98EFBEA-C5B5-467B-AE07-6993D56F691E}"/>
    <cellStyle name="Comma 6 4 2 5" xfId="17338" xr:uid="{E2D37748-7077-449A-97DC-8B4813D31C44}"/>
    <cellStyle name="Comma 6 4 2 6" xfId="33202" xr:uid="{44ED17B9-FB92-47F7-85EA-C0BECDB679C6}"/>
    <cellStyle name="Comma 6 4 2 7" xfId="4985" xr:uid="{6FB6D7E3-C66C-4956-84B4-C5AB29A5789A}"/>
    <cellStyle name="Comma 6 4 3" xfId="6823" xr:uid="{2E71BC35-00B9-460C-ADE7-4EC324EBEA81}"/>
    <cellStyle name="Comma 6 4 3 2" xfId="29309" xr:uid="{819E5AE2-AF0C-4373-AF0A-C6566A235B0D}"/>
    <cellStyle name="Comma 6 4 3 3" xfId="19016" xr:uid="{54E71D3C-6ACA-407A-BAE1-126FC65ECE57}"/>
    <cellStyle name="Comma 6 4 4" xfId="10001" xr:uid="{7120C8EA-AC66-4D83-9911-3D970984B609}"/>
    <cellStyle name="Comma 6 4 4 2" xfId="32270" xr:uid="{DB6FC107-CED5-4038-94EC-7F81CFA1C2D5}"/>
    <cellStyle name="Comma 6 4 4 3" xfId="21995" xr:uid="{9183A021-2A36-4C03-96D9-3DFE6F753213}"/>
    <cellStyle name="Comma 6 4 5" xfId="13078" xr:uid="{A88DAA84-76F6-4B6A-A6B4-809675B16B3B}"/>
    <cellStyle name="Comma 6 4 5 3" xfId="23902" xr:uid="{7EF340F6-2A48-44DF-9645-F78F8FAFA0C6}"/>
    <cellStyle name="Comma 6 4 6" xfId="26346" xr:uid="{804ADAD1-7C5F-4259-BB4C-EB007E882A03}"/>
    <cellStyle name="Comma 6 4 7" xfId="16047" xr:uid="{B8AC4FCC-BE00-4D37-95FF-80F7BBC3E9C7}"/>
    <cellStyle name="Comma 6 4 9" xfId="3449" xr:uid="{64BD8F7F-0ACC-4517-99EB-35A793BCF178}"/>
    <cellStyle name="Comma 6 5" xfId="714" xr:uid="{22F48384-C431-445E-B5B4-073B7004463B}"/>
    <cellStyle name="Comma 6 5 2" xfId="7956" xr:uid="{EDF9A4DB-1C4D-4E86-85F7-2B8276A44A18}"/>
    <cellStyle name="Comma 6 5 2 2" xfId="30386" xr:uid="{B7DCEFE5-4A21-44C6-B59B-30AF7DAA868A}"/>
    <cellStyle name="Comma 6 5 2 3" xfId="20096" xr:uid="{A1315982-C3A1-4DB5-BD3D-A59A400DCA5A}"/>
    <cellStyle name="Comma 6 5 3" xfId="11078" xr:uid="{8A946C0B-BC4C-4F80-B287-6499A1A084FB}"/>
    <cellStyle name="Comma 6 5 3 3" xfId="23076" xr:uid="{6A595030-81B6-492B-A6B3-36EA75177886}"/>
    <cellStyle name="Comma 6 5 4" xfId="13816" xr:uid="{4F26E10E-811D-46F0-91B3-1A336ED0C861}"/>
    <cellStyle name="Comma 6 5 4 3" xfId="24456" xr:uid="{FDB7934A-387F-4E08-B1A8-E955ADE3EB03}"/>
    <cellStyle name="Comma 6 5 5" xfId="27427" xr:uid="{AA445DD2-AAED-49C1-8C59-640A02EDB552}"/>
    <cellStyle name="Comma 6 5 6" xfId="17128" xr:uid="{CE5C750D-F6EB-4570-8C40-EB706833B34A}"/>
    <cellStyle name="Comma 6 5 7" xfId="33015" xr:uid="{0338F670-D094-4702-B84B-C17DB6C82B19}"/>
    <cellStyle name="Comma 6 5 8" xfId="4770" xr:uid="{28B1451F-2B9F-4A5A-8B33-2951695A73B5}"/>
    <cellStyle name="Comma 6 6" xfId="4650" xr:uid="{22025A01-6F0D-4C0C-8B01-4EBB84B5FBA7}"/>
    <cellStyle name="Comma 6 6 2" xfId="7826" xr:uid="{26931D39-7B68-479E-90C6-BDE5595A3EC0}"/>
    <cellStyle name="Comma 6 6 2 2" xfId="30254" xr:uid="{60BD0E0C-6552-4F71-928E-E5E68481789E}"/>
    <cellStyle name="Comma 6 6 2 3" xfId="19965" xr:uid="{61A0959E-0276-489B-84D4-DFE2DFD7EEC4}"/>
    <cellStyle name="Comma 6 6 3" xfId="10949" xr:uid="{9043B7B3-71FA-4714-A8AC-FD70D31EBEB1}"/>
    <cellStyle name="Comma 6 6 3 3" xfId="22944" xr:uid="{216F0F3E-48D9-472A-905E-C94CBF6C004E}"/>
    <cellStyle name="Comma 6 6 4" xfId="13946" xr:uid="{73207043-FCF3-42B5-8095-4D293F767940}"/>
    <cellStyle name="Comma 6 6 4 3" xfId="24583" xr:uid="{C17FE251-B3DD-461C-AD7F-51FE65F5288B}"/>
    <cellStyle name="Comma 6 6 5" xfId="27295" xr:uid="{A89623F1-A4AF-47B9-8571-E76F71C86445}"/>
    <cellStyle name="Comma 6 6 6" xfId="16996" xr:uid="{83056AD8-CAE4-4003-B2AC-DA079DBB3E9D}"/>
    <cellStyle name="Comma 6 7" xfId="4582" xr:uid="{D2705547-92E3-4076-905D-BC63C74D3547}"/>
    <cellStyle name="Comma 6 7 2" xfId="7758" xr:uid="{A76649F0-72FC-4619-B52E-AD58DA7D56A5}"/>
    <cellStyle name="Comma 6 7 2 2" xfId="30187" xr:uid="{A8FB8D97-26EC-4242-AE5B-E313E32EE08C}"/>
    <cellStyle name="Comma 6 7 2 3" xfId="19897" xr:uid="{79684051-7CC1-44C6-A984-6A28BAD2A6F7}"/>
    <cellStyle name="Comma 6 7 3" xfId="10881" xr:uid="{0C110E81-A553-4DA7-B503-AB4CDE42DF59}"/>
    <cellStyle name="Comma 6 7 3 3" xfId="22876" xr:uid="{5EA2FF49-93C2-4463-B7F4-00189BD2483E}"/>
    <cellStyle name="Comma 6 7 4" xfId="13908" xr:uid="{2E956294-049C-4E3A-AA90-2AA623308BB0}"/>
    <cellStyle name="Comma 6 7 4 3" xfId="24548" xr:uid="{9F20272D-D7DB-4F76-8228-3A8616687865}"/>
    <cellStyle name="Comma 6 7 5" xfId="27227" xr:uid="{32EF3E9E-5825-41D2-9A2E-D59FABEAA3D4}"/>
    <cellStyle name="Comma 6 7 6" xfId="16928" xr:uid="{9D80A238-DE34-4C92-A4DA-676F0A06A69D}"/>
    <cellStyle name="Comma 6 8" xfId="4447" xr:uid="{FCE39A86-71CB-49B1-A3C5-1FF4DB87AB2C}"/>
    <cellStyle name="Comma 6 8 2" xfId="7623" xr:uid="{DDF5BFA8-B1D5-4529-9C27-1FF86B4CEC30}"/>
    <cellStyle name="Comma 6 8 2 2" xfId="30052" xr:uid="{F74878CF-78DC-4B1F-A858-C34DE0CF73BA}"/>
    <cellStyle name="Comma 6 8 2 3" xfId="19762" xr:uid="{9172493F-B13A-4615-92E0-FD47F5D1AE33}"/>
    <cellStyle name="Comma 6 8 3" xfId="10746" xr:uid="{E61362C4-CF90-4CC5-8DB7-5FF522F133E1}"/>
    <cellStyle name="Comma 6 8 3 3" xfId="22741" xr:uid="{9857FE72-7839-4CA5-BEEC-1861D411FBFA}"/>
    <cellStyle name="Comma 6 8 4" xfId="13701" xr:uid="{45194B13-3568-4DFC-8B96-93D81DAD114A}"/>
    <cellStyle name="Comma 6 8 4 3" xfId="24339" xr:uid="{5A895B33-0826-4E28-9574-4B53F474F29E}"/>
    <cellStyle name="Comma 6 8 5" xfId="27092" xr:uid="{BFBCECB1-854F-4FB3-A49C-896E94B12CAE}"/>
    <cellStyle name="Comma 6 8 6" xfId="16793" xr:uid="{794C488C-9D78-4436-B064-96AADC14ADFF}"/>
    <cellStyle name="Comma 6 9" xfId="4244" xr:uid="{5CDF6CCE-EA3C-4D76-856E-32F64EF4FA0D}"/>
    <cellStyle name="Comma 6 9 2" xfId="7419" xr:uid="{A3CC72B1-B9BB-4545-AA1C-D338B66DE968}"/>
    <cellStyle name="Comma 6 9 2 2" xfId="29862" xr:uid="{64B1D62D-61BD-443D-9197-1E6AB809B001}"/>
    <cellStyle name="Comma 6 9 2 3" xfId="19572" xr:uid="{405BD58C-188E-4C76-B09B-0CB3C5412A21}"/>
    <cellStyle name="Comma 6 9 3" xfId="10556" xr:uid="{7DC9BDD3-C70E-4A5F-A7BC-BB70792E49E5}"/>
    <cellStyle name="Comma 6 9 3 3" xfId="22551" xr:uid="{9B420C15-AA47-45EC-B20C-883FB91BCEC3}"/>
    <cellStyle name="Comma 6 9 4" xfId="14094" xr:uid="{8639BC06-959E-449A-9CDF-EA8F502939B5}"/>
    <cellStyle name="Comma 6 9 4 3" xfId="24730" xr:uid="{D4E41C61-3588-4029-89CA-73DA8EF4842C}"/>
    <cellStyle name="Comma 6 9 5" xfId="26902" xr:uid="{7944ABB4-3603-4338-9B12-A88B67FB2909}"/>
    <cellStyle name="Comma 6 9 6" xfId="16603" xr:uid="{BDD5457C-C4C2-41E0-A769-ECFBBB45607B}"/>
    <cellStyle name="Comma 60" xfId="2594" xr:uid="{A15AA1D2-EBA9-4118-8ABD-0B513BDBA4DC}"/>
    <cellStyle name="Comma 60 2" xfId="5908" xr:uid="{233840AD-54AC-4D93-9348-FD4A8FD7950E}"/>
    <cellStyle name="Comma 60 2 2" xfId="28416" xr:uid="{F056E5CD-9D17-4D96-8621-A4CAE44B8C51}"/>
    <cellStyle name="Comma 60 2 3" xfId="18122" xr:uid="{AE35E7DD-CCC5-4870-A755-FE5197D64281}"/>
    <cellStyle name="Comma 60 3" xfId="9106" xr:uid="{8B0B7696-CA7B-448A-95E5-0513A06B26CB}"/>
    <cellStyle name="Comma 60 3 2" xfId="31376" xr:uid="{202D5AB1-685B-4AA8-A7CF-E01C74DBDC6C}"/>
    <cellStyle name="Comma 60 3 3" xfId="21100" xr:uid="{E5A939E7-1FD5-4B91-AB61-F67B3955FF51}"/>
    <cellStyle name="Comma 60 4" xfId="25452" xr:uid="{25C09B20-EC75-4E93-B694-51D31F148375}"/>
    <cellStyle name="Comma 60 5" xfId="15152" xr:uid="{A2F2287C-F6FC-4D05-97BF-D5A06C462567}"/>
    <cellStyle name="Comma 61" xfId="2577" xr:uid="{91C387FA-39A2-453B-9B44-E21CE644BA31}"/>
    <cellStyle name="Comma 61 2" xfId="5891" xr:uid="{79FA1F0C-35E4-42E4-BDFC-3E601137EF63}"/>
    <cellStyle name="Comma 61 2 2" xfId="28399" xr:uid="{8305A34D-4F6F-4B8A-9E79-13476077F0D2}"/>
    <cellStyle name="Comma 61 2 3" xfId="18105" xr:uid="{B92033FD-E3B7-4BD7-9EE2-FD59B21D21E0}"/>
    <cellStyle name="Comma 61 3" xfId="9089" xr:uid="{BD2CB578-F24C-4EE2-9303-5FA5207E9973}"/>
    <cellStyle name="Comma 61 3 2" xfId="31359" xr:uid="{18F36621-605B-46A1-B7C8-635C6CC72C97}"/>
    <cellStyle name="Comma 61 3 3" xfId="21083" xr:uid="{AF54678C-C851-4AA2-AB7F-A6307BA497D4}"/>
    <cellStyle name="Comma 61 4" xfId="25435" xr:uid="{244B17B9-A7F5-441E-9B3E-AAE5B12F9510}"/>
    <cellStyle name="Comma 61 5" xfId="15135" xr:uid="{6977FCFB-C51B-4E62-A45F-00F9E9A8E1D3}"/>
    <cellStyle name="Comma 62" xfId="2554" xr:uid="{2A578FD7-BDE1-47C7-8F7D-3EC1149D84D2}"/>
    <cellStyle name="Comma 62 2" xfId="5868" xr:uid="{624E56F6-8FCF-4BC2-A6B4-DD195C59BB9E}"/>
    <cellStyle name="Comma 62 2 2" xfId="28376" xr:uid="{87F18BFA-883A-48AF-A116-04322B656B15}"/>
    <cellStyle name="Comma 62 2 3" xfId="18082" xr:uid="{1FBF9D64-3345-4A69-95D7-865BA237668B}"/>
    <cellStyle name="Comma 62 3" xfId="9066" xr:uid="{B848A034-15EF-4B6C-9CE7-AF764875DAED}"/>
    <cellStyle name="Comma 62 3 2" xfId="31336" xr:uid="{5C51D623-735C-46D0-B11F-ED9DF3E984D6}"/>
    <cellStyle name="Comma 62 3 3" xfId="21060" xr:uid="{05C40273-0126-4E36-B574-3DB526E5C804}"/>
    <cellStyle name="Comma 62 4" xfId="25412" xr:uid="{0FA61F79-5E44-4D54-A89F-5252E6AF4C96}"/>
    <cellStyle name="Comma 62 5" xfId="15112" xr:uid="{CD225999-D1D6-42D1-AC0B-DE8B5319DA14}"/>
    <cellStyle name="Comma 63" xfId="2527" xr:uid="{4D99F4B7-F3A5-4ECE-9933-104BE6249B15}"/>
    <cellStyle name="Comma 63 2" xfId="5841" xr:uid="{29E5A957-270B-4232-8CD0-0D48B24C2A4F}"/>
    <cellStyle name="Comma 63 2 2" xfId="28349" xr:uid="{C96AB8C1-4AE6-4FAA-9725-80A20DB5BA9B}"/>
    <cellStyle name="Comma 63 2 3" xfId="18055" xr:uid="{BE4B6384-114B-40A8-9BB2-EAA707EE550C}"/>
    <cellStyle name="Comma 63 3" xfId="9039" xr:uid="{93D2D268-ECD9-4D6E-851F-B29BA9A705CA}"/>
    <cellStyle name="Comma 63 3 2" xfId="31309" xr:uid="{7016D4FC-F2D3-4799-848D-182A283915F0}"/>
    <cellStyle name="Comma 63 3 3" xfId="21033" xr:uid="{FFD26F1E-BB97-447B-9BBB-80D381629F13}"/>
    <cellStyle name="Comma 63 4" xfId="25385" xr:uid="{5AE0474E-47D1-4E23-9761-185CE6D02C37}"/>
    <cellStyle name="Comma 63 5" xfId="15085" xr:uid="{69B9C25D-B832-41CE-9633-6080CDFCEECB}"/>
    <cellStyle name="Comma 64" xfId="5139" xr:uid="{6D219875-9F99-46F5-A264-9A82AB3C68EF}"/>
    <cellStyle name="Comma 64 2" xfId="8333" xr:uid="{41C49476-528A-4962-9AAA-9F75AC7F1C6E}"/>
    <cellStyle name="Comma 64 2 2" xfId="30742" xr:uid="{5D3D6BEF-EF4C-448C-BA4C-4831DE9EDB2B}"/>
    <cellStyle name="Comma 64 2 3" xfId="20456" xr:uid="{C27A7B06-450F-42C7-940F-5114581608C8}"/>
    <cellStyle name="Comma 64 3" xfId="11436" xr:uid="{BD3E5E4B-AAA3-4455-BF28-CC7751E23793}"/>
    <cellStyle name="Comma 64 3 3" xfId="23436" xr:uid="{725B4112-A583-42E1-9B12-46F84F704721}"/>
    <cellStyle name="Comma 64 4" xfId="27782" xr:uid="{A0CD216A-5CF5-4687-8710-A13C740D0541}"/>
    <cellStyle name="Comma 64 5" xfId="17488" xr:uid="{9DFC80F3-F26A-4C71-B0B4-A754C18AADBB}"/>
    <cellStyle name="Comma 65" xfId="2457" xr:uid="{A859AD01-16C2-4840-A6FC-BC2116B6E72E}"/>
    <cellStyle name="Comma 65 2" xfId="5801" xr:uid="{85C8FFD1-DFC6-4F0D-B86D-BE46CA9A14FC}"/>
    <cellStyle name="Comma 65 2 2" xfId="28317" xr:uid="{03E2D89C-8F2F-4DFE-8B4A-4BE160E6DD36}"/>
    <cellStyle name="Comma 65 2 3" xfId="18023" xr:uid="{8F37D953-C126-4533-B336-B3C9903F840D}"/>
    <cellStyle name="Comma 65 3" xfId="9007" xr:uid="{6637BB95-42BD-4339-BC6A-CC10998C6C23}"/>
    <cellStyle name="Comma 65 3 2" xfId="31277" xr:uid="{5008D360-7654-4E57-A2EB-43CD06A6C9B4}"/>
    <cellStyle name="Comma 65 3 3" xfId="21001" xr:uid="{04726244-92EB-4848-B8F9-3E526F1E8D0B}"/>
    <cellStyle name="Comma 65 4" xfId="25353" xr:uid="{5A282C62-637A-43A7-885F-4032934F6115}"/>
    <cellStyle name="Comma 65 5" xfId="15053" xr:uid="{ADE38B83-F06F-452A-AA9C-25DE6D0157D5}"/>
    <cellStyle name="Comma 66" xfId="2462" xr:uid="{76EB7ED7-575E-49C7-90F4-0875B760E404}"/>
    <cellStyle name="Comma 66 2" xfId="5806" xr:uid="{5D08E735-76CD-4E2B-B4B9-C11F74471ACC}"/>
    <cellStyle name="Comma 66 2 2" xfId="28322" xr:uid="{5C5C55A5-8720-42D3-8A28-6FAF97B58210}"/>
    <cellStyle name="Comma 66 2 3" xfId="18028" xr:uid="{5C1CB188-22B6-4FC9-9E8C-34F2B7C100DA}"/>
    <cellStyle name="Comma 66 3" xfId="9012" xr:uid="{CC1E4AF9-3A37-4313-9D2F-6E89AB015C92}"/>
    <cellStyle name="Comma 66 3 2" xfId="31282" xr:uid="{5983DB7A-1CE5-4A59-BF63-6836D413F1C1}"/>
    <cellStyle name="Comma 66 3 3" xfId="21006" xr:uid="{77A1547F-A78A-4A94-A9F2-CF53F47C0C76}"/>
    <cellStyle name="Comma 66 4" xfId="25358" xr:uid="{4D8B8F2C-505D-4377-AB3E-818E3694476B}"/>
    <cellStyle name="Comma 66 5" xfId="15058" xr:uid="{3708E00F-9FD0-456C-821B-53D748F97160}"/>
    <cellStyle name="Comma 67" xfId="2421" xr:uid="{7E5202F4-ED0B-4846-B9C3-298F68E572F5}"/>
    <cellStyle name="Comma 67 2" xfId="5766" xr:uid="{31812176-7C59-4F7C-A7D3-A513A808AE2E}"/>
    <cellStyle name="Comma 67 2 2" xfId="28282" xr:uid="{990D28CD-48BC-44BC-B397-4789C16566FA}"/>
    <cellStyle name="Comma 67 2 3" xfId="17988" xr:uid="{50AE5544-E23D-45C9-9256-BE79C6BEB3BB}"/>
    <cellStyle name="Comma 67 3" xfId="8972" xr:uid="{B06AE38D-1E08-4FFF-983D-70B8E0470680}"/>
    <cellStyle name="Comma 67 3 2" xfId="31242" xr:uid="{C45DF685-313A-4683-9629-D1AC9B1B3B4D}"/>
    <cellStyle name="Comma 67 3 3" xfId="20966" xr:uid="{2853239E-FA88-4F01-A42D-BE335B1DEEE1}"/>
    <cellStyle name="Comma 67 4" xfId="25318" xr:uid="{B2B8DBFD-45E8-469D-91F6-D71F86046D29}"/>
    <cellStyle name="Comma 67 5" xfId="15018" xr:uid="{DA319B49-A3DD-416B-B832-4BF974C8A92C}"/>
    <cellStyle name="Comma 68" xfId="2416" xr:uid="{BBF24EC1-0992-489E-949F-EA529437C467}"/>
    <cellStyle name="Comma 68 2" xfId="5762" xr:uid="{7CA344F0-63B3-4951-AE50-CBEA9A58299E}"/>
    <cellStyle name="Comma 68 2 2" xfId="28278" xr:uid="{8AA5B982-8279-452B-A8A5-82F0A632A839}"/>
    <cellStyle name="Comma 68 2 3" xfId="17984" xr:uid="{1F259763-E155-43C0-9675-26D71E8FE248}"/>
    <cellStyle name="Comma 68 3" xfId="8968" xr:uid="{9D309A0B-2C17-48FA-B7BB-1B1961EAD520}"/>
    <cellStyle name="Comma 68 3 2" xfId="31238" xr:uid="{336A93F0-B230-4AA2-99AB-D068494C6686}"/>
    <cellStyle name="Comma 68 3 3" xfId="20962" xr:uid="{D94907E5-4C7A-4CE5-940E-9889B88E4DE0}"/>
    <cellStyle name="Comma 68 4" xfId="25314" xr:uid="{94EEC79C-3B50-49CC-93F1-6AE1A0EC50E3}"/>
    <cellStyle name="Comma 68 5" xfId="15014" xr:uid="{81B1DCC2-04B2-4968-99A5-B135C784A28D}"/>
    <cellStyle name="Comma 69" xfId="2411" xr:uid="{C9CD5039-BFD9-4FA0-8E84-EA9A8D51A647}"/>
    <cellStyle name="Comma 69 2" xfId="5757" xr:uid="{28B6DD84-0E3D-46D7-8986-6E6AC2449915}"/>
    <cellStyle name="Comma 69 2 2" xfId="28273" xr:uid="{5C603D9D-CBD4-4A6B-8091-2F267BF99B93}"/>
    <cellStyle name="Comma 69 2 3" xfId="17979" xr:uid="{D5BB1E77-9450-469E-8DD3-7D61147003A1}"/>
    <cellStyle name="Comma 69 3" xfId="8963" xr:uid="{5EFAEB59-E070-4CED-A539-A80EAF5F3D36}"/>
    <cellStyle name="Comma 69 3 2" xfId="31233" xr:uid="{5B8AF3C8-7CC9-476B-A9C8-0381D1094230}"/>
    <cellStyle name="Comma 69 3 3" xfId="20957" xr:uid="{D1F8C1B4-A5BC-4D76-A887-D9CFB6081506}"/>
    <cellStyle name="Comma 69 4" xfId="25309" xr:uid="{11936112-4FB6-4307-8840-6C79937641D8}"/>
    <cellStyle name="Comma 69 5" xfId="15009" xr:uid="{F8839F39-CD07-4076-8278-F7C22DAF5C23}"/>
    <cellStyle name="Comma 7" xfId="109" xr:uid="{1341D0E8-AA31-4420-9A4A-4454FB1F3DF6}"/>
    <cellStyle name="Comma 7 10" xfId="4202" xr:uid="{FA5AF5DF-6E6D-4635-85F9-E590B99F90CB}"/>
    <cellStyle name="Comma 7 10 2" xfId="7377" xr:uid="{015F5DB3-6B3B-431E-BA14-F78B68CF16BD}"/>
    <cellStyle name="Comma 7 10 2 2" xfId="29826" xr:uid="{5264D765-95BC-470F-AA00-8D33B4968793}"/>
    <cellStyle name="Comma 7 10 2 3" xfId="19536" xr:uid="{CF4ABEB6-0320-4600-B968-EE0EC0702D5C}"/>
    <cellStyle name="Comma 7 10 3" xfId="10520" xr:uid="{93FAC665-1D16-421A-9854-453B25A99D6D}"/>
    <cellStyle name="Comma 7 10 3 3" xfId="22515" xr:uid="{9F073878-2906-48CA-93AB-F14BC2946CD8}"/>
    <cellStyle name="Comma 7 10 4" xfId="14089" xr:uid="{5969E19B-6CD9-46B7-A9EA-49D78B549CA9}"/>
    <cellStyle name="Comma 7 10 4 3" xfId="24725" xr:uid="{31EDEAE1-0C1D-419C-A558-690A712CF684}"/>
    <cellStyle name="Comma 7 10 5" xfId="26866" xr:uid="{2F2EFAEC-52D6-42E4-825F-AB5DAF4FF8FD}"/>
    <cellStyle name="Comma 7 10 6" xfId="16567" xr:uid="{B0063EC2-3691-4DB2-9A09-2D41385A0F3E}"/>
    <cellStyle name="Comma 7 11" xfId="4052" xr:uid="{B0FF8365-4092-4FCB-8BF3-73216948E938}"/>
    <cellStyle name="Comma 7 11 2" xfId="7227" xr:uid="{6D8BBC59-70F0-4C74-8745-14671C28FD29}"/>
    <cellStyle name="Comma 7 11 2 2" xfId="29698" xr:uid="{00420905-DF3D-4D5E-BDF9-6DA876700F4A}"/>
    <cellStyle name="Comma 7 11 2 3" xfId="19408" xr:uid="{6E58936C-1DAC-4F23-92A5-F2617EA4C817}"/>
    <cellStyle name="Comma 7 11 3" xfId="10392" xr:uid="{C3990B14-C8FD-403D-8A69-A534C9D3FE02}"/>
    <cellStyle name="Comma 7 11 3 3" xfId="22387" xr:uid="{139D9694-5FC1-4C17-BDDB-A3B3224712F8}"/>
    <cellStyle name="Comma 7 11 4" xfId="26738" xr:uid="{AC5AF99D-3C86-480B-822B-A4360CC26ACA}"/>
    <cellStyle name="Comma 7 11 5" xfId="16439" xr:uid="{924DC5E0-54CF-42B2-BF80-A95DDDEC56D4}"/>
    <cellStyle name="Comma 7 12" xfId="3177" xr:uid="{735F285B-B23D-4B1E-8BFA-A5F7F1016281}"/>
    <cellStyle name="Comma 7 12 2" xfId="6532" xr:uid="{95D7E26A-5FE4-4194-AD25-10D6CBECBBF0}"/>
    <cellStyle name="Comma 7 12 2 2" xfId="29032" xr:uid="{8D3F7257-F473-4E01-8E3B-EB16030A3D21}"/>
    <cellStyle name="Comma 7 12 2 3" xfId="18739" xr:uid="{CB4010B5-C726-49EB-A929-5BC1E900BA2F}"/>
    <cellStyle name="Comma 7 12 3" xfId="9723" xr:uid="{B6EA27EE-116E-4AD8-8F31-7E1BC617F281}"/>
    <cellStyle name="Comma 7 12 3 2" xfId="31993" xr:uid="{EB36FE82-AB77-49B4-B5F9-86E793F784DC}"/>
    <cellStyle name="Comma 7 12 3 3" xfId="21717" xr:uid="{FC06C83B-494E-4952-A4D1-D425E48358CA}"/>
    <cellStyle name="Comma 7 12 4" xfId="26069" xr:uid="{485EF755-44DE-4E0F-8403-2CF96F96830D}"/>
    <cellStyle name="Comma 7 12 5" xfId="15769" xr:uid="{43CA486D-15D2-4279-86AA-A9BD164D54B9}"/>
    <cellStyle name="Comma 7 13" xfId="2992" xr:uid="{DC9CFB36-0B65-47B7-88A8-5DC6A625A837}"/>
    <cellStyle name="Comma 7 13 2" xfId="6282" xr:uid="{2A142014-8763-4C99-B883-F7B81534F6CC}"/>
    <cellStyle name="Comma 7 13 2 2" xfId="28783" xr:uid="{717B704A-059C-48B2-BD27-E9F94A9DE1EA}"/>
    <cellStyle name="Comma 7 13 2 3" xfId="18489" xr:uid="{BCEF7F0D-A7BC-4A68-ADE9-BD7F28317AB8}"/>
    <cellStyle name="Comma 7 13 3" xfId="9473" xr:uid="{E87041ED-7436-482E-B83A-DF44B1064029}"/>
    <cellStyle name="Comma 7 13 3 2" xfId="31743" xr:uid="{C938E8F2-B831-48BA-B8C7-DC3D00D53104}"/>
    <cellStyle name="Comma 7 13 3 3" xfId="21467" xr:uid="{ED3F79AB-217A-4FD5-8C7E-40A6E83D80A1}"/>
    <cellStyle name="Comma 7 13 4" xfId="25819" xr:uid="{06C89BA2-C186-42D7-9175-F1B19E628F4B}"/>
    <cellStyle name="Comma 7 13 5" xfId="15519" xr:uid="{B7AB728C-CCA5-43AF-936F-E603D0E23BBA}"/>
    <cellStyle name="Comma 7 14" xfId="2878" xr:uid="{0086CB9E-2826-4B24-AE24-CB21D858691F}"/>
    <cellStyle name="Comma 7 14 2" xfId="6170" xr:uid="{C0F44CA5-6C9D-416F-9016-3D762E124487}"/>
    <cellStyle name="Comma 7 14 2 2" xfId="28671" xr:uid="{B13FDB4C-AD40-4DEF-876C-0CF04EA6E492}"/>
    <cellStyle name="Comma 7 14 2 3" xfId="18377" xr:uid="{CE4B9B74-27D2-4457-9266-6D1611A82D20}"/>
    <cellStyle name="Comma 7 14 3" xfId="9361" xr:uid="{49E90D39-8FA9-4593-92CE-022E0D71C100}"/>
    <cellStyle name="Comma 7 14 3 2" xfId="31631" xr:uid="{E4B6CE11-9E05-42EE-B3A1-399EBA3E0A71}"/>
    <cellStyle name="Comma 7 14 3 3" xfId="21355" xr:uid="{82DC8176-F940-4DC8-AA18-227CA1FBFE4C}"/>
    <cellStyle name="Comma 7 14 4" xfId="25707" xr:uid="{3A3B2ED9-61A6-449F-BEF1-A9F28F09D378}"/>
    <cellStyle name="Comma 7 14 5" xfId="15407" xr:uid="{152B23A2-FC69-448A-8E9B-8B9990FF647D}"/>
    <cellStyle name="Comma 7 15" xfId="2797" xr:uid="{3E9BF385-19A3-4153-B4B6-E25366BB8274}"/>
    <cellStyle name="Comma 7 15 2" xfId="6083" xr:uid="{781DCB9C-572F-4063-812E-E020478ACA33}"/>
    <cellStyle name="Comma 7 15 2 2" xfId="28584" xr:uid="{E922A960-CAD0-4AED-9119-8DE932DD7759}"/>
    <cellStyle name="Comma 7 15 2 3" xfId="18290" xr:uid="{8F24552B-4457-40A3-AC95-E12290AB9F29}"/>
    <cellStyle name="Comma 7 15 3" xfId="9274" xr:uid="{F0FBCA50-6AED-4B37-93CB-554A6EECEF27}"/>
    <cellStyle name="Comma 7 15 3 2" xfId="31544" xr:uid="{84678E9F-F449-4908-962F-26F23E8F034C}"/>
    <cellStyle name="Comma 7 15 3 3" xfId="21268" xr:uid="{8689C0B4-D513-48AA-B963-027B6E037770}"/>
    <cellStyle name="Comma 7 15 4" xfId="25620" xr:uid="{5344F5E5-F432-4655-A65E-9A370A7F73A3}"/>
    <cellStyle name="Comma 7 15 5" xfId="15320" xr:uid="{38C04A0F-6E69-4AEC-8AE2-B532C83E975B}"/>
    <cellStyle name="Comma 7 16" xfId="2699" xr:uid="{96089DF1-F750-410D-8D29-B5C90B9C7A59}"/>
    <cellStyle name="Comma 7 16 2" xfId="5985" xr:uid="{4D7AF4AA-8E88-47CD-AB48-BA666B45A92E}"/>
    <cellStyle name="Comma 7 16 2 2" xfId="28486" xr:uid="{BF32048C-201E-486C-BBCF-E86EFBB1CF58}"/>
    <cellStyle name="Comma 7 16 2 3" xfId="18192" xr:uid="{0DB38BA0-F94D-4CC4-B33E-855B9585868C}"/>
    <cellStyle name="Comma 7 16 3" xfId="9176" xr:uid="{7D5C88D0-E901-4305-BF11-77A7BE806C8E}"/>
    <cellStyle name="Comma 7 16 3 2" xfId="31446" xr:uid="{72560EBD-0416-446C-BC82-1BE786C175E1}"/>
    <cellStyle name="Comma 7 16 3 3" xfId="21170" xr:uid="{86555562-3BC9-4504-8A2C-03863BC13854}"/>
    <cellStyle name="Comma 7 16 4" xfId="25522" xr:uid="{CDE0425F-502A-4A17-964B-2A6843F0FE11}"/>
    <cellStyle name="Comma 7 16 5" xfId="15222" xr:uid="{E40D5A59-25D5-4DCD-9539-813FFD514C5B}"/>
    <cellStyle name="Comma 7 17" xfId="2126" xr:uid="{215E71F3-A3BE-4188-A607-3C5CD26B4D9D}"/>
    <cellStyle name="Comma 7 17 2" xfId="5503" xr:uid="{65DB71C0-415A-416B-900B-A8DA3E898E18}"/>
    <cellStyle name="Comma 7 17 2 2" xfId="28041" xr:uid="{E6DD8F63-FFE6-4D64-B1FA-B23762DCD77F}"/>
    <cellStyle name="Comma 7 17 2 3" xfId="17747" xr:uid="{D31245B9-A851-4396-9F34-7D89590D7DA8}"/>
    <cellStyle name="Comma 7 17 3" xfId="8723" xr:uid="{CF3A32CF-CECC-4DAD-A1EC-4B315D3B4442}"/>
    <cellStyle name="Comma 7 17 3 2" xfId="31001" xr:uid="{636986DF-E7C4-4E19-816C-69466B6BE597}"/>
    <cellStyle name="Comma 7 17 3 3" xfId="20725" xr:uid="{E6AD107C-83C4-4AFF-88A8-1037077FD606}"/>
    <cellStyle name="Comma 7 17 4" xfId="25069" xr:uid="{57084FF0-B2DE-4E4C-B741-F35A09995285}"/>
    <cellStyle name="Comma 7 17 5" xfId="14769" xr:uid="{1CF58B5C-E990-49D5-B320-8635716683C3}"/>
    <cellStyle name="Comma 7 18" xfId="5252" xr:uid="{3760B604-5F36-48F1-9B63-3924D86FDC6E}"/>
    <cellStyle name="Comma 7 18 2" xfId="27867" xr:uid="{EDD6F67E-1887-4834-A442-86C95BB44588}"/>
    <cellStyle name="Comma 7 18 3" xfId="17573" xr:uid="{22427478-E072-48FF-B5FF-89DF36432BD8}"/>
    <cellStyle name="Comma 7 19" xfId="8536" xr:uid="{D9531AD9-E98B-4E13-A136-53D4F884A9EC}"/>
    <cellStyle name="Comma 7 19 2" xfId="30827" xr:uid="{EB767AB0-8392-46CA-8EDC-D5652E14DF52}"/>
    <cellStyle name="Comma 7 19 3" xfId="20551" xr:uid="{339CFAF8-71B3-4C6B-9410-296CB9A5099C}"/>
    <cellStyle name="Comma 7 2" xfId="166" xr:uid="{C2D85FF9-6460-43AE-B7BD-6044C1157F8C}"/>
    <cellStyle name="Comma 7 2 10" xfId="9636" xr:uid="{DC59346F-942B-422A-96BF-B55C4DF1B3A3}"/>
    <cellStyle name="Comma 7 2 10 2" xfId="31906" xr:uid="{7D0A5662-676F-4A09-845B-F6621B621C86}"/>
    <cellStyle name="Comma 7 2 10 3" xfId="21630" xr:uid="{B5936E63-C10F-435D-814E-2C5C57CA37ED}"/>
    <cellStyle name="Comma 7 2 11" xfId="12756" xr:uid="{0DC0C63C-D26A-44CB-90FF-6A6351D29FF2}"/>
    <cellStyle name="Comma 7 2 11 3" xfId="23626" xr:uid="{3B0B1D3D-5F8C-4FEE-90CF-1E1F5D19ED15}"/>
    <cellStyle name="Comma 7 2 12" xfId="14301" xr:uid="{F6C53B3F-3D4E-4DBF-9B24-3109F8990337}"/>
    <cellStyle name="Comma 7 2 12 2" xfId="25982" xr:uid="{89C74F0C-5B01-4E72-AA16-40A67972320D}"/>
    <cellStyle name="Comma 7 2 13" xfId="15682" xr:uid="{AFF790CB-8170-4BC8-BDD3-26F495AFC7DB}"/>
    <cellStyle name="Comma 7 2 15" xfId="1246" xr:uid="{39FCC211-198E-4D95-8D6D-D75FAC9E2553}"/>
    <cellStyle name="Comma 7 2 2" xfId="409" xr:uid="{2094C8B7-7C3D-486A-BED1-710BC2854964}"/>
    <cellStyle name="Comma 7 2 2 2" xfId="920" xr:uid="{206E3AEE-6046-4C21-BE09-7021F2A1452D}"/>
    <cellStyle name="Comma 7 2 2 2 2" xfId="8229" xr:uid="{C3A32877-9A7F-4E10-961A-EA692475E5AF}"/>
    <cellStyle name="Comma 7 2 2 2 2 2" xfId="30641" xr:uid="{C2EA99BC-DF7E-4DB1-8433-127874B4042E}"/>
    <cellStyle name="Comma 7 2 2 2 2 3" xfId="20352" xr:uid="{FA951087-327C-406B-BBE6-78C9838D94D2}"/>
    <cellStyle name="Comma 7 2 2 2 3" xfId="11334" xr:uid="{37B3E065-C049-4AE2-9289-510A5E417DFE}"/>
    <cellStyle name="Comma 7 2 2 2 3 3" xfId="23332" xr:uid="{22E4D18F-0682-44CA-BDB9-9232A4F49FB1}"/>
    <cellStyle name="Comma 7 2 2 2 4" xfId="13572" xr:uid="{40ABF53E-CC88-468B-8200-D5A6DAF4840D}"/>
    <cellStyle name="Comma 7 2 2 2 4 3" xfId="24208" xr:uid="{FF91DA6D-4BCD-4C3E-B7F8-0453139DC7B7}"/>
    <cellStyle name="Comma 7 2 2 2 5" xfId="27678" xr:uid="{7D446662-3414-49DD-90E6-33C41774BC54}"/>
    <cellStyle name="Comma 7 2 2 2 6" xfId="17384" xr:uid="{3AF2D39C-67C3-4AE1-9601-A7427B086DC2}"/>
    <cellStyle name="Comma 7 2 2 2 8" xfId="5031" xr:uid="{EC55A356-33BC-402C-BF48-7094CCE24063}"/>
    <cellStyle name="Comma 7 2 2 3" xfId="7146" xr:uid="{E8292B9A-D736-4588-BCA5-0F88E4FF699A}"/>
    <cellStyle name="Comma 7 2 2 3 2" xfId="29617" xr:uid="{81928E3C-621D-458B-AB08-E7027DF39C03}"/>
    <cellStyle name="Comma 7 2 2 3 3" xfId="19326" xr:uid="{6A0DE608-DE87-434A-BBC7-C71CD47C9257}"/>
    <cellStyle name="Comma 7 2 2 4" xfId="10310" xr:uid="{72E57509-134D-41EC-957B-A5CDB79A2EA4}"/>
    <cellStyle name="Comma 7 2 2 4 2" xfId="32579" xr:uid="{9DA44CA6-832B-4E3D-BE54-1BD8ABC338AA}"/>
    <cellStyle name="Comma 7 2 2 4 3" xfId="22305" xr:uid="{2EA02368-D2EC-4C42-8CC4-098960C8D585}"/>
    <cellStyle name="Comma 7 2 2 5" xfId="12968" xr:uid="{8295038E-5CA0-47D6-8C16-C5902638CD17}"/>
    <cellStyle name="Comma 7 2 2 5 3" xfId="23791" xr:uid="{729FAA5F-B451-49C8-ABAE-84C243AED2E4}"/>
    <cellStyle name="Comma 7 2 2 6" xfId="26656" xr:uid="{C5455703-6667-471B-9348-BA2DA984180F}"/>
    <cellStyle name="Comma 7 2 2 7" xfId="16357" xr:uid="{C1EE0D4C-3B7C-44A8-8C01-0943A402C167}"/>
    <cellStyle name="Comma 7 2 2 8" xfId="33072" xr:uid="{135A7E51-25F8-4238-BBD1-B6FD2E11614B}"/>
    <cellStyle name="Comma 7 2 2 9" xfId="3997" xr:uid="{5C7243A3-D1ED-48F1-BA21-F9D361B0CC35}"/>
    <cellStyle name="Comma 7 2 3" xfId="771" xr:uid="{9AB42D1D-9211-4BBB-8CBC-21C8993B2C59}"/>
    <cellStyle name="Comma 7 2 3 2" xfId="4812" xr:uid="{8BE3521C-D375-4CFC-BC8A-9B7D4241806C}"/>
    <cellStyle name="Comma 7 2 3 2 2" xfId="7998" xr:uid="{BF890661-A4A1-4B64-BCC2-6BAFE78F7045}"/>
    <cellStyle name="Comma 7 2 3 2 2 2" xfId="30428" xr:uid="{DE670374-5FDF-40BD-B9E0-A6222CF15005}"/>
    <cellStyle name="Comma 7 2 3 2 2 3" xfId="20138" xr:uid="{8DA6846C-B157-4186-A4DF-CB6F74A6E443}"/>
    <cellStyle name="Comma 7 2 3 2 3" xfId="11120" xr:uid="{95BF9CE9-C565-43A3-8D7D-89247E898624}"/>
    <cellStyle name="Comma 7 2 3 2 3 3" xfId="23118" xr:uid="{AA93D220-9929-4193-B4DA-DAE87C3EA0AD}"/>
    <cellStyle name="Comma 7 2 3 2 4" xfId="27469" xr:uid="{BB16F07B-B2B8-4F84-9D43-C1F195CBEFB1}"/>
    <cellStyle name="Comma 7 2 3 2 5" xfId="17170" xr:uid="{469BC850-702D-4A77-A506-C5D023A9EE76}"/>
    <cellStyle name="Comma 7 2 3 3" xfId="6984" xr:uid="{53CAB6DE-11CE-486A-B6E1-F6C64F944E8A}"/>
    <cellStyle name="Comma 7 2 3 3 2" xfId="29455" xr:uid="{A098D6A3-D9E3-409F-A1A7-14A2BD3283D4}"/>
    <cellStyle name="Comma 7 2 3 3 3" xfId="19162" xr:uid="{7652F8B8-571C-4945-97E4-19F10698D8F1}"/>
    <cellStyle name="Comma 7 2 3 4" xfId="10147" xr:uid="{5919A72A-0EDD-4393-A9B9-4EFBE7C05922}"/>
    <cellStyle name="Comma 7 2 3 4 2" xfId="32416" xr:uid="{F545AC82-9CD7-44B4-A3D1-086FE7442249}"/>
    <cellStyle name="Comma 7 2 3 4 3" xfId="22141" xr:uid="{B9C6FEA2-4976-4F39-B6FC-22549582C5F9}"/>
    <cellStyle name="Comma 7 2 3 5" xfId="13412" xr:uid="{D452144F-1319-4198-AAE2-F904E479FB57}"/>
    <cellStyle name="Comma 7 2 3 5 3" xfId="24048" xr:uid="{C935F260-0D41-48AE-8732-8BD7B2940D48}"/>
    <cellStyle name="Comma 7 2 3 6" xfId="26492" xr:uid="{008B2D1A-47BD-4416-93DB-E28630454778}"/>
    <cellStyle name="Comma 7 2 3 7" xfId="16193" xr:uid="{90B5B1DC-A280-4CF0-A4AB-3BCA2AA4F747}"/>
    <cellStyle name="Comma 7 2 3 9" xfId="3821" xr:uid="{049E05A4-57FA-401D-969A-EA07DB0828AB}"/>
    <cellStyle name="Comma 7 2 4" xfId="4692" xr:uid="{FDE81D2F-A6FC-4536-B42F-6284C8A862CD}"/>
    <cellStyle name="Comma 7 2 4 2" xfId="7868" xr:uid="{EAA26B1D-ED37-45EB-9AAF-6EA9BDCD05D4}"/>
    <cellStyle name="Comma 7 2 4 2 2" xfId="30296" xr:uid="{17B204EC-F5EA-4D97-8EF7-25E36D16375E}"/>
    <cellStyle name="Comma 7 2 4 2 3" xfId="20007" xr:uid="{854A1692-69E9-4126-A0E8-2593E4D02709}"/>
    <cellStyle name="Comma 7 2 4 3" xfId="10991" xr:uid="{19DDB25D-3EAF-4687-8EF7-698F1E0996C9}"/>
    <cellStyle name="Comma 7 2 4 3 3" xfId="22986" xr:uid="{60FA22F9-F2B6-4761-A202-870FFEF88997}"/>
    <cellStyle name="Comma 7 2 4 4" xfId="13661" xr:uid="{757B37FC-BFD4-474D-A1C0-DD5108A0A523}"/>
    <cellStyle name="Comma 7 2 4 4 3" xfId="24299" xr:uid="{7F2068D4-C9E5-42EC-821A-FE6A80CC6297}"/>
    <cellStyle name="Comma 7 2 4 5" xfId="27337" xr:uid="{14142C9D-767B-4766-A3E3-8CD06D1CC41E}"/>
    <cellStyle name="Comma 7 2 4 6" xfId="17038" xr:uid="{C8EAB2DD-F85E-4B39-A806-717E51EBE077}"/>
    <cellStyle name="Comma 7 2 5" xfId="4490" xr:uid="{3842CFDA-7318-49D6-9C39-50817D9D8C27}"/>
    <cellStyle name="Comma 7 2 5 2" xfId="7666" xr:uid="{D3BFFA81-80FB-47F2-88BF-3406B1184084}"/>
    <cellStyle name="Comma 7 2 5 2 2" xfId="30095" xr:uid="{CF51B3A0-AF18-4293-A662-BA25F0D0E58F}"/>
    <cellStyle name="Comma 7 2 5 2 3" xfId="19805" xr:uid="{E41F9482-802D-4017-BA8B-52639FAEA564}"/>
    <cellStyle name="Comma 7 2 5 3" xfId="10789" xr:uid="{085F3290-E496-4EBA-9261-A4039C1D64CA}"/>
    <cellStyle name="Comma 7 2 5 3 3" xfId="22784" xr:uid="{AC720C6A-0965-4C2E-BFA4-36342C48AC21}"/>
    <cellStyle name="Comma 7 2 5 4" xfId="14057" xr:uid="{0C4AE675-05F2-4E7B-A97F-BE5FA63D31AE}"/>
    <cellStyle name="Comma 7 2 5 4 3" xfId="24696" xr:uid="{8AB27B36-5F68-4365-BD6A-F05B35877BDC}"/>
    <cellStyle name="Comma 7 2 5 5" xfId="27135" xr:uid="{F9F9A3E1-BDE9-41EC-8A48-94002A0DD639}"/>
    <cellStyle name="Comma 7 2 5 6" xfId="16836" xr:uid="{033F7910-4DC8-41AC-B4DE-50141B5C06A5}"/>
    <cellStyle name="Comma 7 2 6" xfId="4390" xr:uid="{E505F433-8CF2-4782-8B0C-98B7CE4FECB9}"/>
    <cellStyle name="Comma 7 2 6 2" xfId="7565" xr:uid="{6A4DEDAE-50EC-4E04-AADF-48C0A7B7D8AF}"/>
    <cellStyle name="Comma 7 2 6 2 2" xfId="29994" xr:uid="{04892093-48B2-4B40-BE82-F4354D9A15DA}"/>
    <cellStyle name="Comma 7 2 6 2 3" xfId="19704" xr:uid="{6E49A7D3-49BA-4E0F-8802-03BB116E3AC2}"/>
    <cellStyle name="Comma 7 2 6 3" xfId="10688" xr:uid="{DC78902D-AADF-47AF-8432-C13FC0119F49}"/>
    <cellStyle name="Comma 7 2 6 3 3" xfId="22683" xr:uid="{90A162A6-FB07-4FBE-A7FE-D0606D0BC1A8}"/>
    <cellStyle name="Comma 7 2 6 4" xfId="14150" xr:uid="{C225E535-0BDF-4DCE-BCB5-C81ADB9B195F}"/>
    <cellStyle name="Comma 7 2 6 4 3" xfId="24786" xr:uid="{8329FDD4-17A9-49E6-B308-49A055B05426}"/>
    <cellStyle name="Comma 7 2 6 5" xfId="27034" xr:uid="{4A244213-FE92-402C-8521-A3A0ECF6F344}"/>
    <cellStyle name="Comma 7 2 6 6" xfId="16735" xr:uid="{B6FCF44B-5468-421C-AF14-BC1E18DB9EC0}"/>
    <cellStyle name="Comma 7 2 7" xfId="4167" xr:uid="{EEF3D76D-1980-43CF-B319-D1F535A512E0}"/>
    <cellStyle name="Comma 7 2 7 2" xfId="7342" xr:uid="{02FAB1CD-80CA-4874-89E4-C16019D1D211}"/>
    <cellStyle name="Comma 7 2 7 2 2" xfId="29805" xr:uid="{82609241-C8F0-4EDB-B9BE-348D8A2857FF}"/>
    <cellStyle name="Comma 7 2 7 2 3" xfId="19515" xr:uid="{5B7170FF-2EEF-4A6A-A308-2FAC9F9BF888}"/>
    <cellStyle name="Comma 7 2 7 3" xfId="10499" xr:uid="{C856608E-0833-4F9C-A4F9-F36BF65F7C11}"/>
    <cellStyle name="Comma 7 2 7 3 3" xfId="22494" xr:uid="{2CD8F815-5C4C-4142-87C2-6DAB6A16465C}"/>
    <cellStyle name="Comma 7 2 7 4" xfId="26845" xr:uid="{6F605521-2099-4E01-B0FD-8CA1F5DEFCCD}"/>
    <cellStyle name="Comma 7 2 7 5" xfId="16546" xr:uid="{719BA2D8-5819-40E5-A343-98C6A8BC28AA}"/>
    <cellStyle name="Comma 7 2 8" xfId="3341" xr:uid="{F857586F-291E-402E-B60A-A395F6D43FC1}"/>
    <cellStyle name="Comma 7 2 8 2" xfId="6698" xr:uid="{6CE1B860-6E07-4823-BE1E-1047227138EF}"/>
    <cellStyle name="Comma 7 2 8 2 2" xfId="29198" xr:uid="{C0A5CBD4-CD4A-47AB-8B95-F25F1CACBD67}"/>
    <cellStyle name="Comma 7 2 8 2 3" xfId="18905" xr:uid="{18B9F03A-706E-43D4-9581-FEDE41A997F5}"/>
    <cellStyle name="Comma 7 2 8 3" xfId="9889" xr:uid="{7926BC91-852C-4506-A905-2D6CA6082AC7}"/>
    <cellStyle name="Comma 7 2 8 3 2" xfId="32159" xr:uid="{3B5D45ED-DD4C-4146-9002-06491DD0E84A}"/>
    <cellStyle name="Comma 7 2 8 3 3" xfId="21883" xr:uid="{1460C252-DA04-413C-8810-DBB9F37D5F29}"/>
    <cellStyle name="Comma 7 2 8 4" xfId="26234" xr:uid="{28B608B6-C7FD-4360-A0E6-419AC0F8A5CB}"/>
    <cellStyle name="Comma 7 2 8 5" xfId="15935" xr:uid="{F527E993-D476-4BFB-91CA-353085AE7EDF}"/>
    <cellStyle name="Comma 7 2 9" xfId="6445" xr:uid="{D5684D75-7A43-4DF2-8A51-EF4347736F34}"/>
    <cellStyle name="Comma 7 2 9 2" xfId="28946" xr:uid="{500D2B54-CF12-421F-8E18-A3CB71B75BF2}"/>
    <cellStyle name="Comma 7 2 9 3" xfId="18652" xr:uid="{02D4DF69-AF5E-4E85-BC5A-28331F810D63}"/>
    <cellStyle name="Comma 7 20" xfId="12399" xr:uid="{C5C7163C-6C90-41C6-99B3-1639698B0BB8}"/>
    <cellStyle name="Comma 7 20 3" xfId="23499" xr:uid="{B0C6FB2D-88AD-4765-86FB-5E3F1D27A385}"/>
    <cellStyle name="Comma 7 21" xfId="14233" xr:uid="{EA6D2BC9-329F-408F-8B4F-33F3C9E702EA}"/>
    <cellStyle name="Comma 7 21 2" xfId="24882" xr:uid="{A58061CD-5C1D-4E3D-BA8B-91122C75E9C6}"/>
    <cellStyle name="Comma 7 22" xfId="14582" xr:uid="{9E325A0E-4E34-4FFA-9E7E-BB5A1B0156FF}"/>
    <cellStyle name="Comma 7 25" xfId="1178" xr:uid="{F28C5A17-B51C-424F-80E2-16BEAD36DC35}"/>
    <cellStyle name="Comma 7 3" xfId="237" xr:uid="{04198853-425B-4A8D-9DB9-3E734BE5139D}"/>
    <cellStyle name="Comma 7 3 11" xfId="3072" xr:uid="{F6E59BE0-EEAE-4596-8D6B-C476D1A49C10}"/>
    <cellStyle name="Comma 7 3 2" xfId="804" xr:uid="{A19FA1C4-6107-4A03-B6FE-662B2D8C7D8D}"/>
    <cellStyle name="Comma 7 3 2 2" xfId="5079" xr:uid="{F529AFBB-16DF-471F-AC34-783A16C7BD17}"/>
    <cellStyle name="Comma 7 3 2 2 2" xfId="8286" xr:uid="{D508B679-5424-4231-ABD5-5B11AFFBAC58}"/>
    <cellStyle name="Comma 7 3 2 2 2 2" xfId="30696" xr:uid="{9429B986-B744-4E74-8744-C22DE7280DF0}"/>
    <cellStyle name="Comma 7 3 2 2 2 3" xfId="20410" xr:uid="{71A0D554-E7FC-4772-9250-850DDE4AEC2B}"/>
    <cellStyle name="Comma 7 3 2 2 3" xfId="11390" xr:uid="{08591946-2FCD-40A4-8D6C-7BCC20D2857A}"/>
    <cellStyle name="Comma 7 3 2 2 3 3" xfId="23390" xr:uid="{25A148E5-6805-4668-BCCB-BDDBC9D31F55}"/>
    <cellStyle name="Comma 7 3 2 2 4" xfId="13491" xr:uid="{0E23B0EC-0EC4-428E-8BD8-CED82B4CCB73}"/>
    <cellStyle name="Comma 7 3 2 2 4 3" xfId="24126" xr:uid="{E1EEB326-9F6E-461E-926A-FC24AD83D97B}"/>
    <cellStyle name="Comma 7 3 2 2 5" xfId="27736" xr:uid="{4E7CE718-04B3-433C-9B90-5545C9D1C274}"/>
    <cellStyle name="Comma 7 3 2 2 6" xfId="17442" xr:uid="{5DF1F9F3-6695-4CB3-A736-F13539E41545}"/>
    <cellStyle name="Comma 7 3 2 3" xfId="7066" xr:uid="{9956607D-D3A1-48F1-80FB-595C0935C157}"/>
    <cellStyle name="Comma 7 3 2 3 2" xfId="29536" xr:uid="{EB96B3D2-2308-4880-A074-45B1A8B5F40D}"/>
    <cellStyle name="Comma 7 3 2 3 3" xfId="19244" xr:uid="{19D9DC1B-4C4F-42F6-8F99-B665465DD09D}"/>
    <cellStyle name="Comma 7 3 2 4" xfId="10228" xr:uid="{A3427AFE-614A-49D2-87CE-AF5C1313114B}"/>
    <cellStyle name="Comma 7 3 2 4 2" xfId="32498" xr:uid="{13EAEAF5-0BB9-4BD3-89DF-6B697DD0886C}"/>
    <cellStyle name="Comma 7 3 2 4 3" xfId="22223" xr:uid="{E534954B-0A91-4AC5-92CD-C5F97228B0F3}"/>
    <cellStyle name="Comma 7 3 2 5" xfId="12888" xr:uid="{16193B08-E20D-4841-BD89-746F97484474}"/>
    <cellStyle name="Comma 7 3 2 5 3" xfId="23709" xr:uid="{6B271DB4-E05C-47B7-ADA1-B66B547101FB}"/>
    <cellStyle name="Comma 7 3 2 6" xfId="26574" xr:uid="{893E248F-125B-4B0A-AE2A-B2E7A7108045}"/>
    <cellStyle name="Comma 7 3 2 7" xfId="16275" xr:uid="{0DED85CF-789A-4C96-8A59-BFBD90652F67}"/>
    <cellStyle name="Comma 7 3 2 8" xfId="33143" xr:uid="{52AFCBE6-6434-4C5B-8DED-C2F018DD89A7}"/>
    <cellStyle name="Comma 7 3 2 9" xfId="3935" xr:uid="{5BF27609-E9BD-41A9-BD02-555D891F7B88}"/>
    <cellStyle name="Comma 7 3 3" xfId="3746" xr:uid="{5DD7809E-89E5-4BFD-9BDB-C8692E794F15}"/>
    <cellStyle name="Comma 7 3 3 2" xfId="4915" xr:uid="{317D265F-FFEF-458E-AC99-2950EC63D65F}"/>
    <cellStyle name="Comma 7 3 3 2 2" xfId="8103" xr:uid="{94FAE327-E1DC-42B3-A4E1-C0F78B176E74}"/>
    <cellStyle name="Comma 7 3 3 2 2 2" xfId="30526" xr:uid="{F311292B-C7CE-48D6-ADC3-5670662A8B8A}"/>
    <cellStyle name="Comma 7 3 3 2 2 3" xfId="20236" xr:uid="{9879749E-2841-4A30-A187-22A12B97A684}"/>
    <cellStyle name="Comma 7 3 3 2 3" xfId="11218" xr:uid="{EF654D8F-46D6-4244-879E-775268186404}"/>
    <cellStyle name="Comma 7 3 3 2 3 3" xfId="23216" xr:uid="{FB2F7DE8-AD1A-4E66-9EE3-6F5AF8BD183A}"/>
    <cellStyle name="Comma 7 3 3 2 4" xfId="27565" xr:uid="{02114C98-4617-490D-9275-7A5330DE48F3}"/>
    <cellStyle name="Comma 7 3 3 2 5" xfId="17268" xr:uid="{7A786527-48FB-475D-BF27-596A9FB94094}"/>
    <cellStyle name="Comma 7 3 3 3" xfId="6902" xr:uid="{B5DCCC94-4515-4F32-B000-DC6CA226C0E0}"/>
    <cellStyle name="Comma 7 3 3 3 2" xfId="29373" xr:uid="{9764B6DB-95D3-49C5-B2F5-B3D7311DB47C}"/>
    <cellStyle name="Comma 7 3 3 3 3" xfId="19080" xr:uid="{DC4024C9-65CA-41C4-B6F9-60925716B4A2}"/>
    <cellStyle name="Comma 7 3 3 4" xfId="10065" xr:uid="{0F39227A-3C92-46E5-9097-3646250C5EA6}"/>
    <cellStyle name="Comma 7 3 3 4 2" xfId="32334" xr:uid="{CECB7638-CD89-4EF5-BF6A-C7C4689D155C}"/>
    <cellStyle name="Comma 7 3 3 4 3" xfId="22059" xr:uid="{E7E871B7-6CDB-4964-8EFE-2148E5FB2174}"/>
    <cellStyle name="Comma 7 3 3 5" xfId="13331" xr:uid="{D8EEC2D7-B030-48D8-B364-BE41D9775ACF}"/>
    <cellStyle name="Comma 7 3 3 5 3" xfId="23966" xr:uid="{B6523EE7-0F0C-4135-9834-1F6A9831EC2F}"/>
    <cellStyle name="Comma 7 3 3 6" xfId="26410" xr:uid="{2C3D8A4C-A310-4BA4-9F9C-801478A58333}"/>
    <cellStyle name="Comma 7 3 3 7" xfId="16111" xr:uid="{A0A9C366-59E8-414E-A6EA-A1640BA42673}"/>
    <cellStyle name="Comma 7 3 4" xfId="3261" xr:uid="{C59F8BF0-AC68-42C2-84CA-91BE297E2332}"/>
    <cellStyle name="Comma 7 3 4 2" xfId="6616" xr:uid="{0D407552-5D9B-4D54-821C-9BAE6D7D7C82}"/>
    <cellStyle name="Comma 7 3 4 2 2" xfId="29116" xr:uid="{6BECA1D1-F2B9-4D25-A24B-83F493CCF5A3}"/>
    <cellStyle name="Comma 7 3 4 2 3" xfId="18823" xr:uid="{1C290086-C189-4ED5-A384-157161D11AA0}"/>
    <cellStyle name="Comma 7 3 4 3" xfId="9807" xr:uid="{DD0F38E5-B5A7-48C9-B06D-7C6809726D69}"/>
    <cellStyle name="Comma 7 3 4 3 2" xfId="32077" xr:uid="{67028862-AA5C-4EA8-B4B6-177B501C4C9B}"/>
    <cellStyle name="Comma 7 3 4 3 3" xfId="21801" xr:uid="{21FEAFD9-0624-4B6B-82CB-EDEE3D5F364B}"/>
    <cellStyle name="Comma 7 3 4 4" xfId="26153" xr:uid="{C6E2541B-20F3-40F3-A14E-ED775926A64F}"/>
    <cellStyle name="Comma 7 3 4 5" xfId="15853" xr:uid="{C90192D3-3F90-49B4-8DDF-4D09FEA63CF1}"/>
    <cellStyle name="Comma 7 3 5" xfId="6363" xr:uid="{14B9502E-7A41-42D4-97BC-EED5D1D97F79}"/>
    <cellStyle name="Comma 7 3 5 2" xfId="28864" xr:uid="{D86A30D5-AE53-4D92-BB1F-F60F56191A37}"/>
    <cellStyle name="Comma 7 3 5 3" xfId="18570" xr:uid="{9F9AE509-AB86-4C1D-AB91-4D91E0EACE05}"/>
    <cellStyle name="Comma 7 3 6" xfId="9554" xr:uid="{F075C9FF-DE53-4C04-BB02-8DED9849AEEA}"/>
    <cellStyle name="Comma 7 3 6 2" xfId="31824" xr:uid="{03E9AE11-4D30-4E8A-B21A-07C8E603D332}"/>
    <cellStyle name="Comma 7 3 6 3" xfId="21548" xr:uid="{68118BB1-D967-4559-9F3D-A2DF8320BD67}"/>
    <cellStyle name="Comma 7 3 7" xfId="12676" xr:uid="{0B54CB30-7FAE-4057-8EB6-C361BAA0AF32}"/>
    <cellStyle name="Comma 7 3 7 3" xfId="23544" xr:uid="{44B70947-0877-4DFD-9C78-544C4D8FFF82}"/>
    <cellStyle name="Comma 7 3 8" xfId="25900" xr:uid="{C76F671F-3A3F-4F1E-8BFF-4E85425D84AA}"/>
    <cellStyle name="Comma 7 3 9" xfId="15600" xr:uid="{138A0087-FECA-409F-B5B8-33EAAEADFE54}"/>
    <cellStyle name="Comma 7 4" xfId="297" xr:uid="{466FB3C3-8ABA-4A3A-BC4D-5A55FE190E32}"/>
    <cellStyle name="Comma 7 4 2" xfId="4951" xr:uid="{91D1C96B-8570-4A16-8B17-B1C81A9E0144}"/>
    <cellStyle name="Comma 7 4 2 2" xfId="8141" xr:uid="{DD9F87A2-0A19-41AA-AEEC-746518947141}"/>
    <cellStyle name="Comma 7 4 2 2 2" xfId="30558" xr:uid="{2B06B830-34EC-4B40-A81B-D019D17DE450}"/>
    <cellStyle name="Comma 7 4 2 2 3" xfId="20268" xr:uid="{45584159-9DD7-4C39-BF0B-5380087D427B}"/>
    <cellStyle name="Comma 7 4 2 3" xfId="11250" xr:uid="{0B9946FC-7CD9-4023-B547-BE62539049CE}"/>
    <cellStyle name="Comma 7 4 2 3 3" xfId="23248" xr:uid="{4FC830FB-5737-4147-A62C-7D79AEFF4E79}"/>
    <cellStyle name="Comma 7 4 2 4" xfId="27596" xr:uid="{BA684D4C-9F61-45BD-83D5-CA02556D1135}"/>
    <cellStyle name="Comma 7 4 2 5" xfId="17300" xr:uid="{561CEC9D-14AE-4202-BB39-88683C4DE0B9}"/>
    <cellStyle name="Comma 7 4 2 6" xfId="33203" xr:uid="{4C643AA1-8C1D-4715-AEB7-51320C2DA738}"/>
    <cellStyle name="Comma 7 4 3" xfId="6842" xr:uid="{8809E08A-3919-438E-9532-96813C5EED2F}"/>
    <cellStyle name="Comma 7 4 3 2" xfId="29328" xr:uid="{89B7609A-D068-4B61-AD8A-2D4CABABE054}"/>
    <cellStyle name="Comma 7 4 3 3" xfId="19035" xr:uid="{55B42453-ED88-4635-87EE-AB1E9C2B7BF8}"/>
    <cellStyle name="Comma 7 4 4" xfId="10020" xr:uid="{35DD4EEE-560A-448C-8084-4A869B732D43}"/>
    <cellStyle name="Comma 7 4 4 2" xfId="32289" xr:uid="{312C7662-9A34-49A4-BCFF-DEDD6D82E7D9}"/>
    <cellStyle name="Comma 7 4 4 3" xfId="22014" xr:uid="{6A419BAD-1EC7-4E83-81D1-E4974E263EEB}"/>
    <cellStyle name="Comma 7 4 5" xfId="13095" xr:uid="{E5BBB7F9-47E9-41EB-B281-683FEECF4C67}"/>
    <cellStyle name="Comma 7 4 5 3" xfId="23921" xr:uid="{6AECF4B2-1C6E-4149-ADA4-4E476FA1F792}"/>
    <cellStyle name="Comma 7 4 6" xfId="26365" xr:uid="{418146A3-9C64-4B85-84C7-906F4CADB08A}"/>
    <cellStyle name="Comma 7 4 7" xfId="16066" xr:uid="{894BCD0E-1BB7-4418-A8A1-C05968E8D7B1}"/>
    <cellStyle name="Comma 7 4 9" xfId="3468" xr:uid="{A16D9BD7-019A-48E1-9C87-ED146BB33BC4}"/>
    <cellStyle name="Comma 7 5" xfId="4743" xr:uid="{C92002C3-E4F5-418D-8F50-32C29D409404}"/>
    <cellStyle name="Comma 7 5 2" xfId="7922" xr:uid="{1A484DA5-D5CB-4E99-AE18-D3098C232B63}"/>
    <cellStyle name="Comma 7 5 2 2" xfId="30350" xr:uid="{EC162554-058E-45ED-89B9-B887A5FA5432}"/>
    <cellStyle name="Comma 7 5 2 3" xfId="20061" xr:uid="{3715075B-FD94-45FE-9956-56ECF5218749}"/>
    <cellStyle name="Comma 7 5 3" xfId="11045" xr:uid="{5602F021-AAB8-4416-9C7D-CA6337B8AF4C}"/>
    <cellStyle name="Comma 7 5 3 3" xfId="23040" xr:uid="{549B20FC-4AC5-4EA9-BE79-BB7C980254AD}"/>
    <cellStyle name="Comma 7 5 4" xfId="13781" xr:uid="{B0E62FC2-AC9A-4B72-A43A-E4569B49D4ED}"/>
    <cellStyle name="Comma 7 5 4 3" xfId="24420" xr:uid="{339FE4D5-4D92-4248-8F81-8875264EFFA0}"/>
    <cellStyle name="Comma 7 5 5" xfId="27391" xr:uid="{A6A7E03F-1E3F-46D0-8A96-EE4D2EBCCBBC}"/>
    <cellStyle name="Comma 7 5 6" xfId="17092" xr:uid="{CF15A31F-F234-4B9A-B4AD-A5D6130D75A7}"/>
    <cellStyle name="Comma 7 5 7" xfId="33016" xr:uid="{FBE20490-B6C3-4FDB-904B-908E15AF720A}"/>
    <cellStyle name="Comma 7 6" xfId="4614" xr:uid="{5099386C-B5B1-4F78-8564-156E94D6364E}"/>
    <cellStyle name="Comma 7 6 2" xfId="7790" xr:uid="{A1C58D52-0B5D-48DC-A70B-E222DF4093D6}"/>
    <cellStyle name="Comma 7 6 2 2" xfId="30219" xr:uid="{8AFB5C45-030C-464A-81D1-9823F8044C87}"/>
    <cellStyle name="Comma 7 6 2 3" xfId="19929" xr:uid="{1F3C5F46-F257-4CD8-9BA7-DDA98B8CE4AF}"/>
    <cellStyle name="Comma 7 6 3" xfId="10913" xr:uid="{FF23B258-FEBE-449A-BAEF-C88E77527914}"/>
    <cellStyle name="Comma 7 6 3 3" xfId="22908" xr:uid="{3F935F56-F571-4DA5-BE12-93664FF972E3}"/>
    <cellStyle name="Comma 7 6 4" xfId="13706" xr:uid="{E6F46037-5997-473A-BC97-A285999A8311}"/>
    <cellStyle name="Comma 7 6 4 3" xfId="24345" xr:uid="{5E0125DE-F65F-47E7-9637-BA241C20B660}"/>
    <cellStyle name="Comma 7 6 5" xfId="27259" xr:uid="{79129071-86C8-4920-9712-47B288AECE4F}"/>
    <cellStyle name="Comma 7 6 6" xfId="16960" xr:uid="{54528FC9-B39C-452F-9547-BAAD6F5DF25D}"/>
    <cellStyle name="Comma 7 7" xfId="4543" xr:uid="{2AC1B7B4-CD4C-4701-ADD0-BF5556A4835B}"/>
    <cellStyle name="Comma 7 7 2" xfId="7719" xr:uid="{3EBB9A69-5B1C-422C-BE7A-3DB565ADB4B7}"/>
    <cellStyle name="Comma 7 7 2 2" xfId="30148" xr:uid="{C7A8AC68-0449-4D29-A760-2E6B265B0541}"/>
    <cellStyle name="Comma 7 7 2 3" xfId="19858" xr:uid="{2219464C-287B-42BA-93D6-4E036F2E2567}"/>
    <cellStyle name="Comma 7 7 3" xfId="10842" xr:uid="{118471B0-0CD7-4B6A-873C-55E77CDA8E59}"/>
    <cellStyle name="Comma 7 7 3 3" xfId="22837" xr:uid="{5DA7DDB6-014F-4FA6-841D-1B34624B076E}"/>
    <cellStyle name="Comma 7 7 4" xfId="13741" xr:uid="{06467D7D-8057-499C-9BC4-884D43337F81}"/>
    <cellStyle name="Comma 7 7 4 3" xfId="24380" xr:uid="{3EEBD59D-8453-484D-B38F-3DD28534D3F8}"/>
    <cellStyle name="Comma 7 7 5" xfId="27188" xr:uid="{1C84DBC8-E8B0-4234-BD70-E0953ADAC106}"/>
    <cellStyle name="Comma 7 7 6" xfId="16889" xr:uid="{48AE9617-4EE1-4989-8CC1-67D7DD975D50}"/>
    <cellStyle name="Comma 7 8" xfId="4410" xr:uid="{8F3876E4-A065-4D9A-87D8-80F1ADF903A5}"/>
    <cellStyle name="Comma 7 8 2" xfId="7585" xr:uid="{A7E37AFC-CE37-4920-ADE5-CEFFAEFAC944}"/>
    <cellStyle name="Comma 7 8 2 2" xfId="30014" xr:uid="{8F7C8ED9-937A-4109-BBF5-C0D40EF4372E}"/>
    <cellStyle name="Comma 7 8 2 3" xfId="19724" xr:uid="{6C3E34ED-7FB9-45D6-938A-7D3472122708}"/>
    <cellStyle name="Comma 7 8 3" xfId="10708" xr:uid="{14966520-A9E2-41DF-80E8-C5D3681C6B0F}"/>
    <cellStyle name="Comma 7 8 3 3" xfId="22703" xr:uid="{D98F902B-BEB0-4260-8A06-FC4DC24CAED6}"/>
    <cellStyle name="Comma 7 8 4" xfId="13856" xr:uid="{142065BA-E04D-414E-A5B4-B5F05C1B28D9}"/>
    <cellStyle name="Comma 7 8 4 3" xfId="24496" xr:uid="{33765AE1-33C7-48E4-BB67-19FF52295EE7}"/>
    <cellStyle name="Comma 7 8 5" xfId="27054" xr:uid="{55017D9E-AAD6-410B-A718-EF5E0772E068}"/>
    <cellStyle name="Comma 7 8 6" xfId="16755" xr:uid="{58D290E3-7174-467D-831D-238208F264CE}"/>
    <cellStyle name="Comma 7 9" xfId="4359" xr:uid="{5F2AC36F-25E3-469A-9621-D82FB0FCC48F}"/>
    <cellStyle name="Comma 7 9 2" xfId="7534" xr:uid="{A059151A-A648-456C-968A-14F6DFDF9A9B}"/>
    <cellStyle name="Comma 7 9 2 2" xfId="29963" xr:uid="{83656E9A-4DD6-41EE-BDE9-44AD36185D8F}"/>
    <cellStyle name="Comma 7 9 2 3" xfId="19673" xr:uid="{4605245D-7E62-4256-AF5D-FCD38EFD00E7}"/>
    <cellStyle name="Comma 7 9 3" xfId="10657" xr:uid="{262DE48D-7394-4BC0-A84A-4A454F4C912B}"/>
    <cellStyle name="Comma 7 9 3 3" xfId="22652" xr:uid="{F3F881FA-7DD6-40D2-B9BD-99420748FB4B}"/>
    <cellStyle name="Comma 7 9 4" xfId="13952" xr:uid="{3C9D7367-770D-48A2-A090-2B4960B44847}"/>
    <cellStyle name="Comma 7 9 4 3" xfId="24590" xr:uid="{6125548B-5240-4625-BBF6-AB1A01AE77F7}"/>
    <cellStyle name="Comma 7 9 5" xfId="27003" xr:uid="{63384F60-1D5A-4330-AF2F-A9AEAE59D220}"/>
    <cellStyle name="Comma 7 9 6" xfId="16704" xr:uid="{59D0E632-C7C8-49EB-ACBB-3A8696838DAB}"/>
    <cellStyle name="Comma 70" xfId="2397" xr:uid="{36273F3F-2308-4A9D-A84B-BFD7B2C38BDC}"/>
    <cellStyle name="Comma 70 2" xfId="5744" xr:uid="{71302CBB-C1C8-4DD0-95F2-FB1FBE2CA4EE}"/>
    <cellStyle name="Comma 70 2 2" xfId="28260" xr:uid="{B2339D73-99D2-46FC-A99D-7B0917A301B1}"/>
    <cellStyle name="Comma 70 2 3" xfId="17966" xr:uid="{A1F9B150-A0F1-46CF-AE50-7F45D37BD7B9}"/>
    <cellStyle name="Comma 70 3" xfId="8950" xr:uid="{D28038DD-B294-4F11-9A55-B04F689995C0}"/>
    <cellStyle name="Comma 70 3 2" xfId="31220" xr:uid="{329ADBA6-1CCA-4101-A0A1-797AED63C376}"/>
    <cellStyle name="Comma 70 3 3" xfId="20944" xr:uid="{7616582D-2FD8-44BB-9CB3-B1BE731A32B6}"/>
    <cellStyle name="Comma 70 4" xfId="25296" xr:uid="{0B3F6CE6-C639-4FD8-BCE0-F4B24A1763ED}"/>
    <cellStyle name="Comma 70 5" xfId="14996" xr:uid="{370B0BEF-76E5-4221-84DF-4DD3AC439F3A}"/>
    <cellStyle name="Comma 71" xfId="2393" xr:uid="{597E5159-A2DC-4C46-B916-CF57A03BFDAC}"/>
    <cellStyle name="Comma 71 2" xfId="5740" xr:uid="{63E8D75E-FC5F-4795-A6DD-26CCAC55DC90}"/>
    <cellStyle name="Comma 71 2 2" xfId="28256" xr:uid="{457A8CE4-41C8-4220-80D0-7DB1E635EF8C}"/>
    <cellStyle name="Comma 71 2 3" xfId="17962" xr:uid="{CA671D30-AB46-4648-94B3-E0AF316879FA}"/>
    <cellStyle name="Comma 71 3" xfId="8946" xr:uid="{DA86B2FE-B2B6-4152-92C2-A2977C0D6A63}"/>
    <cellStyle name="Comma 71 3 2" xfId="31216" xr:uid="{47A5F6E1-F426-484D-86D5-A95CC8C1A9D6}"/>
    <cellStyle name="Comma 71 3 3" xfId="20940" xr:uid="{C8E0938C-66FE-49D6-8D53-1C486E4A0E64}"/>
    <cellStyle name="Comma 71 4" xfId="25292" xr:uid="{846D5B31-C01D-4F1E-922D-F1E580DD5D4B}"/>
    <cellStyle name="Comma 71 5" xfId="14992" xr:uid="{13BC71FD-6C53-40C8-B551-8B1FD3E1AB0F}"/>
    <cellStyle name="Comma 72" xfId="2389" xr:uid="{4F64A553-4B01-4D1E-94E8-02D384F38A45}"/>
    <cellStyle name="Comma 72 2" xfId="5736" xr:uid="{A9F08FF3-E130-4D13-9D50-104E6CD18759}"/>
    <cellStyle name="Comma 72 2 2" xfId="28252" xr:uid="{B6CBDC48-B422-4C6F-9F15-96C522E46D29}"/>
    <cellStyle name="Comma 72 2 3" xfId="17958" xr:uid="{EB7F7D85-461F-4B86-B64F-C6759ED3B1F3}"/>
    <cellStyle name="Comma 72 3" xfId="8942" xr:uid="{AF9BE3AF-66C6-44FE-A76C-004444DED0C0}"/>
    <cellStyle name="Comma 72 3 2" xfId="31212" xr:uid="{2F9F6D2F-96C8-4A5F-A3AC-A3460F7D46D7}"/>
    <cellStyle name="Comma 72 3 3" xfId="20936" xr:uid="{CE911A3C-208F-40BA-836E-631272749D0B}"/>
    <cellStyle name="Comma 72 4" xfId="25288" xr:uid="{C0E8972B-073B-4C5B-9F63-E8A449098633}"/>
    <cellStyle name="Comma 72 5" xfId="14988" xr:uid="{0F3C47D3-125D-461B-A2C2-C35433B79838}"/>
    <cellStyle name="Comma 73" xfId="2370" xr:uid="{7A463337-9190-485B-B71E-AB2C8F434A4F}"/>
    <cellStyle name="Comma 73 2" xfId="5717" xr:uid="{842B699D-AB1B-4FE3-BC2F-41067223057D}"/>
    <cellStyle name="Comma 73 2 2" xfId="28233" xr:uid="{CF95AF78-75B5-4C20-8625-70F0B84ECD83}"/>
    <cellStyle name="Comma 73 2 3" xfId="17939" xr:uid="{5121190E-8B36-4FF1-80C7-BA7B9D314A7F}"/>
    <cellStyle name="Comma 73 3" xfId="8923" xr:uid="{8B188B27-7D93-4179-8A87-945252088FCF}"/>
    <cellStyle name="Comma 73 3 2" xfId="31193" xr:uid="{164658CC-C677-4C90-9EAA-6E5A2BBC59FD}"/>
    <cellStyle name="Comma 73 3 3" xfId="20917" xr:uid="{50630C04-3217-4E5B-BB9D-91051C8A55EE}"/>
    <cellStyle name="Comma 73 4" xfId="25269" xr:uid="{42C3F043-658B-4768-98AB-EB7808D81ECB}"/>
    <cellStyle name="Comma 73 5" xfId="14969" xr:uid="{C493DE77-AB5C-4541-9DD4-8DC5F8FFB528}"/>
    <cellStyle name="Comma 74" xfId="2375" xr:uid="{E36C8DA6-3DD3-4626-9703-369BE5951324}"/>
    <cellStyle name="Comma 74 2" xfId="5722" xr:uid="{1482FFB5-0F36-47B4-BCFD-AB3FC8D7FA43}"/>
    <cellStyle name="Comma 74 2 2" xfId="28238" xr:uid="{95A457F8-5BDA-4771-889E-FE9E557F7522}"/>
    <cellStyle name="Comma 74 2 3" xfId="17944" xr:uid="{03F7DED6-99AD-46F5-A2D1-E9D0ACA3F41E}"/>
    <cellStyle name="Comma 74 3" xfId="8928" xr:uid="{DEC93160-3E94-4104-A5CF-1377DFD11FB0}"/>
    <cellStyle name="Comma 74 3 2" xfId="31198" xr:uid="{5F2C2180-953B-46C4-AA44-0B59693C13D1}"/>
    <cellStyle name="Comma 74 3 3" xfId="20922" xr:uid="{F972851B-F2BE-450E-A3D0-6DE79098DD81}"/>
    <cellStyle name="Comma 74 4" xfId="25274" xr:uid="{478AF48E-0548-4EB8-9A10-D206F8FB197F}"/>
    <cellStyle name="Comma 74 5" xfId="14974" xr:uid="{40A3B090-F3A6-4940-A4BE-E23BE061403A}"/>
    <cellStyle name="Comma 75" xfId="2356" xr:uid="{ED1091B2-CADA-44F1-AAD5-1D424514475C}"/>
    <cellStyle name="Comma 75 2" xfId="5703" xr:uid="{8F10DF8C-4217-4763-BD56-40DAEAA8B005}"/>
    <cellStyle name="Comma 75 2 2" xfId="28219" xr:uid="{91CEA750-FBD6-4256-A24C-F0C21C1FFBD0}"/>
    <cellStyle name="Comma 75 2 3" xfId="17925" xr:uid="{4193AA59-012B-4792-9563-C3C27DB2C08D}"/>
    <cellStyle name="Comma 75 3" xfId="8909" xr:uid="{3575F88A-5080-43B0-8CB0-236D053E9976}"/>
    <cellStyle name="Comma 75 3 2" xfId="31179" xr:uid="{4F447BDA-70DC-4C09-B9F6-C7ADADA35C20}"/>
    <cellStyle name="Comma 75 3 3" xfId="20903" xr:uid="{B0061BE4-C94C-4828-9203-B19F2805DFEB}"/>
    <cellStyle name="Comma 75 4" xfId="25255" xr:uid="{5CBD177E-5025-429E-96FC-C7772AD3B533}"/>
    <cellStyle name="Comma 75 5" xfId="14955" xr:uid="{CF6FA429-BAF6-4EBB-B550-0B1FEABE8DE3}"/>
    <cellStyle name="Comma 76" xfId="2363" xr:uid="{2CF89FE3-7D6B-4A91-A94C-FF2F3299F0FB}"/>
    <cellStyle name="Comma 76 2" xfId="5710" xr:uid="{5E5266C1-19D8-4D1F-A3D9-956F7902AFC6}"/>
    <cellStyle name="Comma 76 2 2" xfId="28226" xr:uid="{8AEBD4DC-94D0-47B3-A1EA-D807FB9B2FF4}"/>
    <cellStyle name="Comma 76 2 3" xfId="17932" xr:uid="{EE7254DB-EA75-45E6-9344-23E0D757A7EF}"/>
    <cellStyle name="Comma 76 3" xfId="8916" xr:uid="{2E40B5F5-FCD6-438B-B166-AD28B1193FC9}"/>
    <cellStyle name="Comma 76 3 2" xfId="31186" xr:uid="{3E4A5E03-B888-494A-AB49-D85BEA85D9BA}"/>
    <cellStyle name="Comma 76 3 3" xfId="20910" xr:uid="{29B9D970-43AB-4458-9A93-811EB9CCCC23}"/>
    <cellStyle name="Comma 76 4" xfId="25262" xr:uid="{D54C3D06-3780-4BB5-8B12-EAF1EF168DE8}"/>
    <cellStyle name="Comma 76 5" xfId="14962" xr:uid="{81495823-9C7C-4D89-91C7-ADB820A88C43}"/>
    <cellStyle name="Comma 77" xfId="2339" xr:uid="{4AF0E4B7-7B11-4F3F-AAAF-8DAB1D7EC957}"/>
    <cellStyle name="Comma 77 2" xfId="5686" xr:uid="{78E699D6-265A-4B09-9896-3A28D377EE82}"/>
    <cellStyle name="Comma 77 2 2" xfId="28202" xr:uid="{214AA5DC-2E61-4102-879A-4F3986870422}"/>
    <cellStyle name="Comma 77 2 3" xfId="17908" xr:uid="{CA70E7ED-F1FD-4E46-8EB0-83F8439489CA}"/>
    <cellStyle name="Comma 77 3" xfId="8892" xr:uid="{BA537083-6D16-413E-8D3F-E62EF1CA5F2D}"/>
    <cellStyle name="Comma 77 3 2" xfId="31162" xr:uid="{3747DC44-EED9-4FD0-BA36-5163EF4FB388}"/>
    <cellStyle name="Comma 77 3 3" xfId="20886" xr:uid="{841C3D5B-E807-4400-87F9-FBFD3989EB5B}"/>
    <cellStyle name="Comma 77 4" xfId="25238" xr:uid="{04AB2432-D2F4-45DC-B67E-D4D8149FC359}"/>
    <cellStyle name="Comma 77 5" xfId="14938" xr:uid="{283B278C-0252-40D8-886F-0510936DD1A4}"/>
    <cellStyle name="Comma 78" xfId="2319" xr:uid="{9A11ECAA-9CD7-4D53-9662-2626D93202ED}"/>
    <cellStyle name="Comma 78 2" xfId="5666" xr:uid="{77C4063E-5342-46A0-A024-8D536479DEFD}"/>
    <cellStyle name="Comma 78 2 2" xfId="28182" xr:uid="{D3F54D1D-1696-4C09-9106-EB17876EE097}"/>
    <cellStyle name="Comma 78 2 3" xfId="17888" xr:uid="{68A96A2D-591A-48C5-AB17-75FC3597CBEC}"/>
    <cellStyle name="Comma 78 3" xfId="8872" xr:uid="{5093F3D2-4C7F-4C95-8E28-EE28CC23D9C6}"/>
    <cellStyle name="Comma 78 3 2" xfId="31142" xr:uid="{E0D89C93-3219-455B-8977-A56C52058D25}"/>
    <cellStyle name="Comma 78 3 3" xfId="20866" xr:uid="{701AC77D-A645-4F53-8467-3F0BBBD42A93}"/>
    <cellStyle name="Comma 78 4" xfId="25218" xr:uid="{4F377CCA-79B9-45B2-8C95-1122A8513758}"/>
    <cellStyle name="Comma 78 5" xfId="14918" xr:uid="{0E2932B9-B6C3-4765-9DAC-072A20DE8D5A}"/>
    <cellStyle name="Comma 79" xfId="2304" xr:uid="{A4936B28-2743-468A-89DC-A5BDECB1DFB4}"/>
    <cellStyle name="Comma 79 2" xfId="5651" xr:uid="{551B2B95-573B-4608-B153-032E6BD052A3}"/>
    <cellStyle name="Comma 79 2 2" xfId="28167" xr:uid="{B7078F08-DFC2-41FD-90A7-988B1637D9D8}"/>
    <cellStyle name="Comma 79 2 3" xfId="17873" xr:uid="{8C744644-A981-42EE-BC9D-06DF3BCCB24B}"/>
    <cellStyle name="Comma 79 3" xfId="8857" xr:uid="{AF26BF60-A8AC-4047-A707-86646AD49B06}"/>
    <cellStyle name="Comma 79 3 2" xfId="31127" xr:uid="{D19995C6-2EF0-40DF-AF88-CD27FC6C31C2}"/>
    <cellStyle name="Comma 79 3 3" xfId="20851" xr:uid="{9DBC6534-B468-45B3-8AD3-0C9936D4E22F}"/>
    <cellStyle name="Comma 79 4" xfId="25203" xr:uid="{D34ECCDE-228E-410A-9845-BD498FC17231}"/>
    <cellStyle name="Comma 79 5" xfId="14903" xr:uid="{EF69356A-5AEB-4686-B55D-FFA5EF53DBBD}"/>
    <cellStyle name="Comma 8" xfId="118" xr:uid="{7EF00210-12F7-4886-A3D5-5ADB6837AE69}"/>
    <cellStyle name="Comma 8 10" xfId="4249" xr:uid="{22B65043-1B80-429F-9695-665EE789E149}"/>
    <cellStyle name="Comma 8 10 2" xfId="7424" xr:uid="{270E858E-1EBA-4E3C-AD19-814C946A788F}"/>
    <cellStyle name="Comma 8 10 2 2" xfId="29867" xr:uid="{8C014180-CCCF-4697-9FD9-AB8F5D6F00C2}"/>
    <cellStyle name="Comma 8 10 2 3" xfId="19577" xr:uid="{553A5ECF-DF5D-4CB9-95A4-EE5DF65D3356}"/>
    <cellStyle name="Comma 8 10 3" xfId="10561" xr:uid="{DD4FDCFC-2887-40A4-8934-A4A4DCF3CF20}"/>
    <cellStyle name="Comma 8 10 3 3" xfId="22556" xr:uid="{2FF7724E-570E-4B5A-AA05-3C5B90A250D6}"/>
    <cellStyle name="Comma 8 10 4" xfId="14128" xr:uid="{EFA8E43A-ADC3-43DD-831A-B3A19984A2BF}"/>
    <cellStyle name="Comma 8 10 4 3" xfId="24764" xr:uid="{C092E2F5-5286-47C3-A35B-A2618A74DC5D}"/>
    <cellStyle name="Comma 8 10 5" xfId="26907" xr:uid="{3F9DEB22-E09C-438D-9868-9AE8586A5FF3}"/>
    <cellStyle name="Comma 8 10 6" xfId="16608" xr:uid="{D5C1E246-D801-4CFF-9CD2-934A26A92241}"/>
    <cellStyle name="Comma 8 11" xfId="4096" xr:uid="{7ADC35C9-6312-47BC-943B-420502654ADC}"/>
    <cellStyle name="Comma 8 11 2" xfId="7271" xr:uid="{1E93FA10-CD81-49BE-ADE6-06E4A8BD1351}"/>
    <cellStyle name="Comma 8 11 2 2" xfId="29742" xr:uid="{F44FDF8F-E5DE-4644-8A25-5A8FD9381E88}"/>
    <cellStyle name="Comma 8 11 2 3" xfId="19452" xr:uid="{1FE3CDC8-6554-481E-A5B1-647908B4F9B0}"/>
    <cellStyle name="Comma 8 11 3" xfId="10436" xr:uid="{A2C98C87-67E4-4501-92C6-45AAB7A3E447}"/>
    <cellStyle name="Comma 8 11 3 3" xfId="22431" xr:uid="{C9E293BE-815C-4D14-A108-1E256260C5C0}"/>
    <cellStyle name="Comma 8 11 4" xfId="26782" xr:uid="{8FABE728-BFA4-432B-9582-7CD2686546B0}"/>
    <cellStyle name="Comma 8 11 5" xfId="16483" xr:uid="{F9B85C9B-54D4-4C3B-AF94-7422684FA522}"/>
    <cellStyle name="Comma 8 12" xfId="3218" xr:uid="{9F0849DF-87D9-4D33-B9AB-C1346CDCC7D6}"/>
    <cellStyle name="Comma 8 12 2" xfId="6573" xr:uid="{85882924-6EA0-4FE4-91F7-4EE8CF950BF1}"/>
    <cellStyle name="Comma 8 12 2 2" xfId="29073" xr:uid="{1C647570-0377-4556-A159-64F2A0ED6EBD}"/>
    <cellStyle name="Comma 8 12 2 3" xfId="18780" xr:uid="{1914908A-489D-4B95-8398-D98C9D8ACB1B}"/>
    <cellStyle name="Comma 8 12 3" xfId="9764" xr:uid="{AD3908F1-9517-4765-A7C5-D2E43C8BAEE0}"/>
    <cellStyle name="Comma 8 12 3 2" xfId="32034" xr:uid="{D61E32D6-9CE4-4EF5-AB30-6F1F85E03473}"/>
    <cellStyle name="Comma 8 12 3 3" xfId="21758" xr:uid="{7BAB72D5-564E-4F1A-93F3-FD71DEF8F562}"/>
    <cellStyle name="Comma 8 12 4" xfId="26110" xr:uid="{FF03854D-D226-419D-861E-3BB9EC3250DF}"/>
    <cellStyle name="Comma 8 12 5" xfId="15810" xr:uid="{AA0F75E2-DB75-4B71-B149-A1B5BB36090E}"/>
    <cellStyle name="Comma 8 13" xfId="3033" xr:uid="{85310E3C-E502-4AB6-818C-5A14A66E5D23}"/>
    <cellStyle name="Comma 8 13 2" xfId="6322" xr:uid="{3FE8EFFA-B416-445A-82FF-B1E0FB425A70}"/>
    <cellStyle name="Comma 8 13 2 2" xfId="28823" xr:uid="{4167D4AA-2216-4468-8F2B-03A2CB02506D}"/>
    <cellStyle name="Comma 8 13 2 3" xfId="18529" xr:uid="{1CCCA5D0-FE41-42F6-B10F-1FAC26C67BDE}"/>
    <cellStyle name="Comma 8 13 3" xfId="9513" xr:uid="{7ADF8F05-7451-4ACF-B22B-381E1F2BE432}"/>
    <cellStyle name="Comma 8 13 3 2" xfId="31783" xr:uid="{5FABEAC6-374C-4A5B-A813-9B029E8B8DF7}"/>
    <cellStyle name="Comma 8 13 3 3" xfId="21507" xr:uid="{8E5A66BE-03D9-409B-8C4C-5B7FFC8D94AF}"/>
    <cellStyle name="Comma 8 13 4" xfId="25859" xr:uid="{FF10D351-5C13-42E9-8ACE-12CADA6DF1D9}"/>
    <cellStyle name="Comma 8 13 5" xfId="15559" xr:uid="{77994D7C-BBB9-4FC8-B868-70626BF16174}"/>
    <cellStyle name="Comma 8 14" xfId="2919" xr:uid="{BDB50E0F-7AF9-47E6-BC67-089D4A3EB82F}"/>
    <cellStyle name="Comma 8 14 2" xfId="6211" xr:uid="{23B933B5-D022-4E7E-A649-327E35266810}"/>
    <cellStyle name="Comma 8 14 2 2" xfId="28712" xr:uid="{8F49051F-8381-42FD-8E50-0D3EE52A7CAE}"/>
    <cellStyle name="Comma 8 14 2 3" xfId="18418" xr:uid="{D5867B45-1128-4639-B2DF-27E7AAAA3FFB}"/>
    <cellStyle name="Comma 8 14 3" xfId="9402" xr:uid="{709CB791-2C7A-4315-AEC6-3BE09468AF15}"/>
    <cellStyle name="Comma 8 14 3 2" xfId="31672" xr:uid="{10EA65AF-8218-4BA6-A14C-CF4A5EB7D552}"/>
    <cellStyle name="Comma 8 14 3 3" xfId="21396" xr:uid="{21641ED4-BB1A-4B4F-A604-77A5391F185B}"/>
    <cellStyle name="Comma 8 14 4" xfId="25748" xr:uid="{282DD315-E87E-4C3E-911F-5CD9092D69C4}"/>
    <cellStyle name="Comma 8 14 5" xfId="15448" xr:uid="{085D2720-CBB0-489E-9E2F-13B120FE9654}"/>
    <cellStyle name="Comma 8 15" xfId="2838" xr:uid="{402AFC66-40C7-4488-82F3-32036C41B974}"/>
    <cellStyle name="Comma 8 15 2" xfId="6124" xr:uid="{E5E8C093-563A-4E39-A399-DC89F20DBB69}"/>
    <cellStyle name="Comma 8 15 2 2" xfId="28625" xr:uid="{BDB05566-47F0-4C6F-9E58-0C2521217E5A}"/>
    <cellStyle name="Comma 8 15 2 3" xfId="18331" xr:uid="{B56E3F2B-6764-4EB8-97CA-F192C978338C}"/>
    <cellStyle name="Comma 8 15 3" xfId="9315" xr:uid="{F88EA996-64BC-41FA-B7EF-DE941AA33C57}"/>
    <cellStyle name="Comma 8 15 3 2" xfId="31585" xr:uid="{ED564DF7-A0BF-4AE5-9BDB-3B1E3D1E578E}"/>
    <cellStyle name="Comma 8 15 3 3" xfId="21309" xr:uid="{ADC6687D-6BD8-4C4B-9961-5EFCBB131201}"/>
    <cellStyle name="Comma 8 15 4" xfId="25661" xr:uid="{29B1EAE8-0531-467D-9855-9F2723821EAE}"/>
    <cellStyle name="Comma 8 15 5" xfId="15361" xr:uid="{9A9BCBA5-9656-4DEB-8A8C-A5C754548D37}"/>
    <cellStyle name="Comma 8 16" xfId="5278" xr:uid="{6DF2516B-4E85-4888-B850-BE31470494CA}"/>
    <cellStyle name="Comma 8 16 2" xfId="27880" xr:uid="{61F18389-BD4F-4106-950F-B72C7D17AFE2}"/>
    <cellStyle name="Comma 8 16 3" xfId="17586" xr:uid="{634CDEF6-998A-40A9-91DB-BE287E0700F2}"/>
    <cellStyle name="Comma 8 17" xfId="8558" xr:uid="{4CBF5766-29D9-4549-B5C1-E9E8090DDF44}"/>
    <cellStyle name="Comma 8 17 2" xfId="30840" xr:uid="{9C03683C-93EE-4CCF-85CD-948C8124A701}"/>
    <cellStyle name="Comma 8 17 3" xfId="20564" xr:uid="{9D94561C-B2BB-4B77-BFFA-8B64E7913C92}"/>
    <cellStyle name="Comma 8 18" xfId="12402" xr:uid="{9140D256-62CB-4565-A9C9-36C14E46F74E}"/>
    <cellStyle name="Comma 8 18 3" xfId="23502" xr:uid="{391F87A6-6EB2-484C-95E0-9FDA2F6D3B31}"/>
    <cellStyle name="Comma 8 19" xfId="14235" xr:uid="{6674FE78-76DD-4E1E-95C7-87ECE5513D2A}"/>
    <cellStyle name="Comma 8 19 2" xfId="24904" xr:uid="{F6EE99D5-982F-4B72-B5EA-1523EF67BF2D}"/>
    <cellStyle name="Comma 8 2" xfId="309" xr:uid="{3A50AAE0-5FD6-4E61-9982-2BBAFA69F14D}"/>
    <cellStyle name="Comma 8 2 10" xfId="9677" xr:uid="{1FBCF033-E207-4C88-982B-62EFD1D7A520}"/>
    <cellStyle name="Comma 8 2 10 2" xfId="31947" xr:uid="{160584E5-CA01-44D4-817D-EE0514F8AC0A}"/>
    <cellStyle name="Comma 8 2 10 3" xfId="21671" xr:uid="{018EFABD-78F5-4855-B003-8168600D37CD}"/>
    <cellStyle name="Comma 8 2 11" xfId="12796" xr:uid="{596595BE-4E40-485B-8466-B0EB89DF8215}"/>
    <cellStyle name="Comma 8 2 11 3" xfId="23667" xr:uid="{26725C3C-3B58-4B03-BDDB-4D388A2F4C2F}"/>
    <cellStyle name="Comma 8 2 12" xfId="14303" xr:uid="{62A3BA4A-A9E2-46EE-88F6-6EDEA8969155}"/>
    <cellStyle name="Comma 8 2 12 2" xfId="26023" xr:uid="{0197A751-7BE4-42C9-91AC-C60655D84474}"/>
    <cellStyle name="Comma 8 2 13" xfId="15723" xr:uid="{A740623A-98D9-4A91-8635-854DBE623882}"/>
    <cellStyle name="Comma 8 2 14" xfId="33024" xr:uid="{42218717-2F53-4C11-A12C-C16D2BB6DB6B}"/>
    <cellStyle name="Comma 8 2 15" xfId="1248" xr:uid="{8710F08A-0DC7-4833-9978-0FA40D8EAB60}"/>
    <cellStyle name="Comma 8 2 2" xfId="411" xr:uid="{BB8A08AA-E833-40D4-9936-7BDBEB14FF81}"/>
    <cellStyle name="Comma 8 2 2 2" xfId="922" xr:uid="{1B00DC07-E485-45BD-8BA1-1135F6948BCE}"/>
    <cellStyle name="Comma 8 2 2 2 2" xfId="8270" xr:uid="{12E64F0A-293E-42E6-9D33-ECD21925718A}"/>
    <cellStyle name="Comma 8 2 2 2 2 2" xfId="30680" xr:uid="{DB90FF12-FCDE-48F6-BC0E-1E8EC825B974}"/>
    <cellStyle name="Comma 8 2 2 2 2 3" xfId="20393" xr:uid="{770C129E-20A7-4843-B7D8-6C1F63A87B6A}"/>
    <cellStyle name="Comma 8 2 2 2 3" xfId="11374" xr:uid="{79210EFF-6B69-4EE0-9D94-93889A03C23F}"/>
    <cellStyle name="Comma 8 2 2 2 3 3" xfId="23373" xr:uid="{FB5E70C9-734A-4C99-883F-2E062B6AC256}"/>
    <cellStyle name="Comma 8 2 2 2 4" xfId="13609" xr:uid="{6D6E3563-6028-40C0-8BD1-B8240D3D37B6}"/>
    <cellStyle name="Comma 8 2 2 2 4 3" xfId="24247" xr:uid="{82980FE8-8F38-426B-B27E-765B0D9DB7EE}"/>
    <cellStyle name="Comma 8 2 2 2 5" xfId="27719" xr:uid="{569118CE-43C0-492F-B6F5-B14A84217626}"/>
    <cellStyle name="Comma 8 2 2 2 6" xfId="17425" xr:uid="{94081B45-1075-4F21-9DF1-A3E6C12346D2}"/>
    <cellStyle name="Comma 8 2 2 2 8" xfId="5066" xr:uid="{A071EFC8-2561-4819-B0ED-308AE99170E9}"/>
    <cellStyle name="Comma 8 2 2 3" xfId="7183" xr:uid="{67CB4E0C-167A-4F49-9FF4-820C3B17A1B3}"/>
    <cellStyle name="Comma 8 2 2 3 2" xfId="29656" xr:uid="{F3EBAE6F-4239-4961-8789-E69C993950D9}"/>
    <cellStyle name="Comma 8 2 2 3 3" xfId="19365" xr:uid="{A32BF871-8B5A-49C4-BEA7-B3F7A97ECDAC}"/>
    <cellStyle name="Comma 8 2 2 4" xfId="10349" xr:uid="{146EF196-3CEA-41F0-8D4A-E03C8B840A2E}"/>
    <cellStyle name="Comma 8 2 2 4 2" xfId="32618" xr:uid="{679008B8-07E8-43D9-9AB4-AE8D802C7111}"/>
    <cellStyle name="Comma 8 2 2 4 3" xfId="22344" xr:uid="{D73F4101-475D-4C86-BCC4-42B80214FEB4}"/>
    <cellStyle name="Comma 8 2 2 5" xfId="13005" xr:uid="{D88411F1-23FE-4225-BEB3-61C0D9678FB1}"/>
    <cellStyle name="Comma 8 2 2 5 3" xfId="23830" xr:uid="{D34EFEF7-CA5F-4C09-91A7-363642B1D07F}"/>
    <cellStyle name="Comma 8 2 2 6" xfId="26695" xr:uid="{CB0E3B7D-C2D0-4DDC-B7BB-33425FAA2FAB}"/>
    <cellStyle name="Comma 8 2 2 7" xfId="16396" xr:uid="{7D849A6E-9354-4455-9D66-1C09FD0E17DC}"/>
    <cellStyle name="Comma 8 2 2 9" xfId="4010" xr:uid="{ACBEEDDA-3A19-4216-8FEB-9ABC59857B45}"/>
    <cellStyle name="Comma 8 2 3" xfId="773" xr:uid="{842F9A10-D3E5-4FC7-9BA2-526AF596E71E}"/>
    <cellStyle name="Comma 8 2 3 2" xfId="4851" xr:uid="{F6438148-0670-4446-BA85-C1F9F75C5C29}"/>
    <cellStyle name="Comma 8 2 3 2 2" xfId="8038" xr:uid="{A9E0F002-5259-4764-A2F7-64BB79E979B1}"/>
    <cellStyle name="Comma 8 2 3 2 2 2" xfId="30469" xr:uid="{7D5A3CEA-5E4F-4150-8AB0-8890E3E4B1A2}"/>
    <cellStyle name="Comma 8 2 3 2 2 3" xfId="20179" xr:uid="{1CAEC6B4-BB36-433C-9D85-2AE10A427CC0}"/>
    <cellStyle name="Comma 8 2 3 2 3" xfId="11161" xr:uid="{C4AED272-7131-4A6A-9677-6C15AFC08EA8}"/>
    <cellStyle name="Comma 8 2 3 2 3 3" xfId="23159" xr:uid="{680DC16A-0463-4FCF-A61F-3EDFE4913F19}"/>
    <cellStyle name="Comma 8 2 3 2 4" xfId="27509" xr:uid="{828EF87B-62D2-4FBF-9387-8B1BBB36C3F4}"/>
    <cellStyle name="Comma 8 2 3 2 5" xfId="17211" xr:uid="{63C50F68-F38F-4E19-8C40-5DD6A8D1E0AD}"/>
    <cellStyle name="Comma 8 2 3 3" xfId="7025" xr:uid="{617DE964-4A9A-4919-89BA-DF36BAD68A68}"/>
    <cellStyle name="Comma 8 2 3 3 2" xfId="29495" xr:uid="{017BCDA1-5DDE-4127-A8B4-141032DD4E2A}"/>
    <cellStyle name="Comma 8 2 3 3 3" xfId="19203" xr:uid="{D858CC8B-3A4C-404F-A0C9-51A03A3D45F0}"/>
    <cellStyle name="Comma 8 2 3 4" xfId="10187" xr:uid="{5DD82126-E99E-4B01-9F7D-57A7F1C1E76E}"/>
    <cellStyle name="Comma 8 2 3 4 2" xfId="32457" xr:uid="{CB2D1A59-218B-4DCC-894A-F90AB08820F7}"/>
    <cellStyle name="Comma 8 2 3 4 3" xfId="22182" xr:uid="{DBDD2D8A-63E0-4193-BEAE-4823E168EC69}"/>
    <cellStyle name="Comma 8 2 3 5" xfId="13447" xr:uid="{0E5587AD-80CE-4A61-8158-43FF6126D0C8}"/>
    <cellStyle name="Comma 8 2 3 5 3" xfId="24085" xr:uid="{23E7B477-5691-4121-BAAD-7141878830A6}"/>
    <cellStyle name="Comma 8 2 3 6" xfId="26533" xr:uid="{4FAD641C-32C0-4AB0-BF22-7BA47F45A7A4}"/>
    <cellStyle name="Comma 8 2 3 7" xfId="16234" xr:uid="{B855AD62-9B2C-4363-B33E-4CA067BBC792}"/>
    <cellStyle name="Comma 8 2 3 9" xfId="3855" xr:uid="{A7BD235C-9505-4574-89A6-AD3DC3AEA26B}"/>
    <cellStyle name="Comma 8 2 4" xfId="4732" xr:uid="{9B80F212-A222-4454-8C1F-9E9B101CD8A6}"/>
    <cellStyle name="Comma 8 2 4 2" xfId="7909" xr:uid="{B61D4025-C658-4F7A-AFAD-8CBB31897173}"/>
    <cellStyle name="Comma 8 2 4 2 2" xfId="30337" xr:uid="{047EBD9D-BB58-401F-8CE1-CC70DD684747}"/>
    <cellStyle name="Comma 8 2 4 2 3" xfId="20048" xr:uid="{6BB64FE0-2878-4C56-9FF5-335F16D1DCFF}"/>
    <cellStyle name="Comma 8 2 4 3" xfId="11032" xr:uid="{4538D941-EF1B-404C-AE8F-2E3EE1675708}"/>
    <cellStyle name="Comma 8 2 4 3 3" xfId="23027" xr:uid="{FDB72E5E-56AF-490D-8FC0-3A147B9E01F1}"/>
    <cellStyle name="Comma 8 2 4 4" xfId="13911" xr:uid="{0229DBA1-3BE3-4727-9F03-8740573C7BD7}"/>
    <cellStyle name="Comma 8 2 4 4 3" xfId="24551" xr:uid="{248757C2-BCBB-4323-9035-1C9922ADDA28}"/>
    <cellStyle name="Comma 8 2 4 5" xfId="27378" xr:uid="{D8A50810-10BC-4181-B9EE-0F782FC79EBE}"/>
    <cellStyle name="Comma 8 2 4 6" xfId="17079" xr:uid="{29EDB637-6A2B-42B7-BC88-29B6AB083F86}"/>
    <cellStyle name="Comma 8 2 5" xfId="4531" xr:uid="{FCBD449A-E4E2-4145-A63F-2E204BF03B5A}"/>
    <cellStyle name="Comma 8 2 5 2" xfId="7707" xr:uid="{94EFC9DB-19F9-4877-9A98-2EB639B7BEC1}"/>
    <cellStyle name="Comma 8 2 5 2 2" xfId="30136" xr:uid="{26C7E1C8-A450-485A-811B-102E1C71F9CF}"/>
    <cellStyle name="Comma 8 2 5 2 3" xfId="19846" xr:uid="{9065A90E-034B-42B1-AA03-84ECE94AB50E}"/>
    <cellStyle name="Comma 8 2 5 3" xfId="10830" xr:uid="{03776F37-25F2-4136-818E-77673DAFA6AB}"/>
    <cellStyle name="Comma 8 2 5 3 3" xfId="22825" xr:uid="{F829CF21-C1B3-49D8-9B1A-1852888BD821}"/>
    <cellStyle name="Comma 8 2 5 4" xfId="13988" xr:uid="{3FBD07FA-C609-494C-A74B-FC2E1930FD39}"/>
    <cellStyle name="Comma 8 2 5 4 3" xfId="24627" xr:uid="{9F92D207-2D40-4BA0-8C82-C1B47CD22228}"/>
    <cellStyle name="Comma 8 2 5 5" xfId="27176" xr:uid="{01DB2D2D-1028-426A-A1B5-77AEEA44B52B}"/>
    <cellStyle name="Comma 8 2 5 6" xfId="16877" xr:uid="{A2834496-B300-4A53-A075-5BD1CC5D0D2B}"/>
    <cellStyle name="Comma 8 2 6" xfId="4393" xr:uid="{E67CF5A5-754B-4DA7-919D-E4934111A740}"/>
    <cellStyle name="Comma 8 2 6 2" xfId="7568" xr:uid="{6813E44B-632E-4669-A076-94656992FCE7}"/>
    <cellStyle name="Comma 8 2 6 2 2" xfId="29997" xr:uid="{9EE6578C-B78F-4944-AD3C-86643E714B06}"/>
    <cellStyle name="Comma 8 2 6 2 3" xfId="19707" xr:uid="{8842F951-B0FC-4C1C-9635-8752A453DF30}"/>
    <cellStyle name="Comma 8 2 6 3" xfId="10691" xr:uid="{27B26B6E-B457-4CDF-BCDB-70C7B428FD9A}"/>
    <cellStyle name="Comma 8 2 6 3 3" xfId="22686" xr:uid="{6447516D-4C36-4DB7-BD84-3F4D44271ACB}"/>
    <cellStyle name="Comma 8 2 6 4" xfId="14188" xr:uid="{24FE21E1-7914-40D5-917D-6CBF825BBD91}"/>
    <cellStyle name="Comma 8 2 6 4 3" xfId="24824" xr:uid="{F209803A-C91E-4F35-9B46-22511D116084}"/>
    <cellStyle name="Comma 8 2 6 5" xfId="27037" xr:uid="{7893D7F7-4C2C-4616-B40E-88689F4A02D7}"/>
    <cellStyle name="Comma 8 2 6 6" xfId="16738" xr:uid="{FFE16DCB-9F39-4153-A6C6-F584AD2A2BA4}"/>
    <cellStyle name="Comma 8 2 7" xfId="4184" xr:uid="{411668F7-8236-4869-AD1B-2A8858B5DC9D}"/>
    <cellStyle name="Comma 8 2 7 2" xfId="7359" xr:uid="{4D9F516E-0B46-49ED-BA94-C2DF4766FA8A}"/>
    <cellStyle name="Comma 8 2 7 2 2" xfId="29808" xr:uid="{235BE8D0-FF98-4FAF-AC51-1B909E75C99D}"/>
    <cellStyle name="Comma 8 2 7 2 3" xfId="19518" xr:uid="{ED9A8F8A-C02D-43FE-B5B0-AACBE163C694}"/>
    <cellStyle name="Comma 8 2 7 3" xfId="10502" xr:uid="{F9570E21-32AD-462F-BFBA-54134ED49628}"/>
    <cellStyle name="Comma 8 2 7 3 3" xfId="22497" xr:uid="{ECE7E4ED-DBF5-447B-BFB1-9C896BA8B419}"/>
    <cellStyle name="Comma 8 2 7 4" xfId="26848" xr:uid="{1DE176A1-4B7A-4ED5-8115-DB0F3F22CEC3}"/>
    <cellStyle name="Comma 8 2 7 5" xfId="16549" xr:uid="{202601EE-F5D9-43D1-B1D2-87ACA856EA6B}"/>
    <cellStyle name="Comma 8 2 8" xfId="3382" xr:uid="{EBD5A389-FC68-44D4-A851-33291BC040B8}"/>
    <cellStyle name="Comma 8 2 8 2" xfId="6739" xr:uid="{EE31EFA0-EC9F-4698-A959-6484340CA303}"/>
    <cellStyle name="Comma 8 2 8 2 2" xfId="29239" xr:uid="{1F8F1D54-80BB-43F9-B25F-0B9EC0DC4651}"/>
    <cellStyle name="Comma 8 2 8 2 3" xfId="18946" xr:uid="{373F89F0-0CB9-49FA-B9C5-E62CE83C856F}"/>
    <cellStyle name="Comma 8 2 8 3" xfId="9930" xr:uid="{B7F892A8-4220-4F65-A8B2-3A648B48A4B9}"/>
    <cellStyle name="Comma 8 2 8 3 2" xfId="32200" xr:uid="{5930EF6C-805B-4F0C-ACB5-49E246049570}"/>
    <cellStyle name="Comma 8 2 8 3 3" xfId="21924" xr:uid="{4452FFA9-52A2-4FB3-B0DE-0D5394C483EC}"/>
    <cellStyle name="Comma 8 2 8 4" xfId="26275" xr:uid="{D503FB49-D407-4F12-B89B-64282D648895}"/>
    <cellStyle name="Comma 8 2 8 5" xfId="15976" xr:uid="{3F50B49E-79AD-4ADD-8732-A0A53C10D091}"/>
    <cellStyle name="Comma 8 2 9" xfId="6486" xr:uid="{A0E7BC9F-C57A-4772-A07D-919001EEA2A7}"/>
    <cellStyle name="Comma 8 2 9 2" xfId="28987" xr:uid="{7DE81D7B-8FF8-4D5C-8F01-9A7640EEF9AA}"/>
    <cellStyle name="Comma 8 2 9 3" xfId="18693" xr:uid="{F0FC04ED-97AC-45F1-B9B1-042B94BF8A9E}"/>
    <cellStyle name="Comma 8 20" xfId="14604" xr:uid="{6E317FFA-01E3-4882-A87A-A1BA7F851FA0}"/>
    <cellStyle name="Comma 8 23" xfId="1180" xr:uid="{FDE88286-0795-4F5B-96E7-A073C9E85505}"/>
    <cellStyle name="Comma 8 3" xfId="352" xr:uid="{2D5613F1-2911-4107-BD28-FF2280626673}"/>
    <cellStyle name="Comma 8 3 11" xfId="3094" xr:uid="{3F77384E-078C-483B-994E-6C9A38FA6420}"/>
    <cellStyle name="Comma 8 3 2" xfId="832" xr:uid="{BF374519-0DC1-490C-AE0F-1EDDFE119356}"/>
    <cellStyle name="Comma 8 3 2 2" xfId="5131" xr:uid="{F5237753-6730-4664-B307-F914FF4EB855}"/>
    <cellStyle name="Comma 8 3 2 2 2" xfId="8325" xr:uid="{83B43652-C346-46AE-A1D2-F2159A18BB72}"/>
    <cellStyle name="Comma 8 3 2 2 2 2" xfId="30734" xr:uid="{93B3C022-FECB-4DF2-BE57-4FF39F58471B}"/>
    <cellStyle name="Comma 8 3 2 2 2 3" xfId="20448" xr:uid="{348622FC-E220-4F29-BFB7-0334625DEBFB}"/>
    <cellStyle name="Comma 8 3 2 2 3" xfId="11428" xr:uid="{C6218399-A791-4DE1-8C84-9D64A836BE35}"/>
    <cellStyle name="Comma 8 3 2 2 3 3" xfId="23428" xr:uid="{DFA2F94F-338B-48BA-8769-F4C719C491A5}"/>
    <cellStyle name="Comma 8 3 2 2 4" xfId="13531" xr:uid="{6FF74090-9DAD-446A-8615-7E91808890A2}"/>
    <cellStyle name="Comma 8 3 2 2 4 3" xfId="24167" xr:uid="{18738328-C7E5-4641-BF08-AD1EF113A8BB}"/>
    <cellStyle name="Comma 8 3 2 2 5" xfId="27774" xr:uid="{472E99C4-0BA6-4E22-8DB7-F1256E239C84}"/>
    <cellStyle name="Comma 8 3 2 2 6" xfId="17480" xr:uid="{1C2D0C36-4F9F-4082-B9F0-04687982D25A}"/>
    <cellStyle name="Comma 8 3 2 3" xfId="7105" xr:uid="{713D8B08-8681-4A25-959A-9B40FBF7E84D}"/>
    <cellStyle name="Comma 8 3 2 3 2" xfId="29576" xr:uid="{DBA496DA-242E-4F80-AD88-3779531CE9C7}"/>
    <cellStyle name="Comma 8 3 2 3 3" xfId="19285" xr:uid="{F6B8CEF4-91D5-4891-A82E-6B29CE56AD08}"/>
    <cellStyle name="Comma 8 3 2 4" xfId="10269" xr:uid="{23AAB17E-0CFE-4103-9A47-0BE5B40BC40C}"/>
    <cellStyle name="Comma 8 3 2 4 2" xfId="32538" xr:uid="{A837F4EE-3717-450B-AE0A-B57530B65AAE}"/>
    <cellStyle name="Comma 8 3 2 4 3" xfId="22264" xr:uid="{0937A7B9-4B47-4380-8978-187FE97E5E9A}"/>
    <cellStyle name="Comma 8 3 2 5" xfId="12928" xr:uid="{7D62C228-8DD4-4EA8-939C-52B7508CD900}"/>
    <cellStyle name="Comma 8 3 2 5 3" xfId="23750" xr:uid="{14790107-B332-47C3-9B48-8EFAE8AFFA77}"/>
    <cellStyle name="Comma 8 3 2 6" xfId="26615" xr:uid="{B7EAAAE6-2CE4-4FFB-92B6-8C6DE0D45867}"/>
    <cellStyle name="Comma 8 3 2 7" xfId="16316" xr:uid="{F6B5B1BC-8872-4DDB-A797-09E37F05127E}"/>
    <cellStyle name="Comma 8 3 2 9" xfId="3959" xr:uid="{B416A8EB-2A24-4E1F-B13E-0293C3FB1DF8}"/>
    <cellStyle name="Comma 8 3 3" xfId="3780" xr:uid="{9ECB21DE-0634-4F38-B62B-2555D89B0718}"/>
    <cellStyle name="Comma 8 3 3 2" xfId="4926" xr:uid="{6031C144-4942-4EE0-B131-EA96F3A4AD38}"/>
    <cellStyle name="Comma 8 3 3 2 2" xfId="8114" xr:uid="{1FA26262-99DE-4070-811E-96DE32B6EBA2}"/>
    <cellStyle name="Comma 8 3 3 2 2 2" xfId="30529" xr:uid="{561711D6-F554-466A-9493-0ECE0A9330C0}"/>
    <cellStyle name="Comma 8 3 3 2 2 3" xfId="20239" xr:uid="{9ACDB2D3-3EC4-41B1-8096-7A56EF087065}"/>
    <cellStyle name="Comma 8 3 3 2 3" xfId="11221" xr:uid="{C3917A5B-2634-4F0B-BBB6-D413F76D2109}"/>
    <cellStyle name="Comma 8 3 3 2 3 3" xfId="23219" xr:uid="{BD88ED57-BBBD-482A-B680-C89D842A2C02}"/>
    <cellStyle name="Comma 8 3 3 2 4" xfId="27568" xr:uid="{0DCCED8C-B40F-4103-9705-22CE5AE337A8}"/>
    <cellStyle name="Comma 8 3 3 2 5" xfId="17271" xr:uid="{38A7E576-4135-4A6F-AFDC-1F0CC51F7F73}"/>
    <cellStyle name="Comma 8 3 3 3" xfId="6943" xr:uid="{D563D35C-AD33-4809-A0D0-805E54FE971E}"/>
    <cellStyle name="Comma 8 3 3 3 2" xfId="29414" xr:uid="{A6D19DAB-20D3-4E49-833A-9C941D6F160D}"/>
    <cellStyle name="Comma 8 3 3 3 3" xfId="19121" xr:uid="{3E1B6D88-BD38-4E03-944F-7DD8C6065D4D}"/>
    <cellStyle name="Comma 8 3 3 4" xfId="10106" xr:uid="{01DCF530-DA16-47B0-BEF9-B2F44B543F5D}"/>
    <cellStyle name="Comma 8 3 3 4 2" xfId="32375" xr:uid="{1F6D20D6-7C6F-4A13-9832-9EACA574820F}"/>
    <cellStyle name="Comma 8 3 3 4 3" xfId="22100" xr:uid="{C0A58B89-76D1-47C9-86B1-000446CE308D}"/>
    <cellStyle name="Comma 8 3 3 5" xfId="13371" xr:uid="{BF5ADCF7-EF2B-4A9F-8FED-989786AEA347}"/>
    <cellStyle name="Comma 8 3 3 5 3" xfId="24007" xr:uid="{510C6C18-D202-4483-83F7-9CC6D1FC91AA}"/>
    <cellStyle name="Comma 8 3 3 6" xfId="26451" xr:uid="{6ADDAE34-DCD9-46A5-8847-868852D61B00}"/>
    <cellStyle name="Comma 8 3 3 7" xfId="16152" xr:uid="{1BDBD0B6-689B-4531-8665-8B9D86269506}"/>
    <cellStyle name="Comma 8 3 4" xfId="3300" xr:uid="{51356E7E-B5F9-40E2-B911-0C3A7B06F680}"/>
    <cellStyle name="Comma 8 3 4 2" xfId="6657" xr:uid="{7ED2EB9D-6E05-405A-AAE8-1716272D42E0}"/>
    <cellStyle name="Comma 8 3 4 2 2" xfId="29157" xr:uid="{4983AF26-08E9-401D-B67B-ED3792ADE983}"/>
    <cellStyle name="Comma 8 3 4 2 3" xfId="18864" xr:uid="{96433E5A-BE86-4BBB-8C0C-42C048817728}"/>
    <cellStyle name="Comma 8 3 4 3" xfId="9848" xr:uid="{09CDEB11-7999-48F7-803F-52D1CB2D397A}"/>
    <cellStyle name="Comma 8 3 4 3 2" xfId="32118" xr:uid="{E2B61210-AC3C-46DC-B6D3-0328C85E0A5A}"/>
    <cellStyle name="Comma 8 3 4 3 3" xfId="21842" xr:uid="{3D5B0ACF-2A5F-4A5F-9CAB-B14B53CE235F}"/>
    <cellStyle name="Comma 8 3 4 4" xfId="26193" xr:uid="{B0146671-7290-4D2C-80C3-4FB1B89096CC}"/>
    <cellStyle name="Comma 8 3 4 5" xfId="15894" xr:uid="{CBBF3479-4511-4EBB-AFD5-855A10629379}"/>
    <cellStyle name="Comma 8 3 5" xfId="6404" xr:uid="{4558D02C-AA26-4F24-9069-BF2B0D35816C}"/>
    <cellStyle name="Comma 8 3 5 2" xfId="28905" xr:uid="{1BF0746F-595A-495C-A711-A641C4669F05}"/>
    <cellStyle name="Comma 8 3 5 3" xfId="18611" xr:uid="{3F744C83-B87C-450F-8A8C-5B2EABC53605}"/>
    <cellStyle name="Comma 8 3 6" xfId="9595" xr:uid="{0FCF7C25-61CC-4C50-88A0-018C2AE68542}"/>
    <cellStyle name="Comma 8 3 6 2" xfId="31865" xr:uid="{F60F8BD2-D5F5-4735-BA63-2A9BA5A94252}"/>
    <cellStyle name="Comma 8 3 6 3" xfId="21589" xr:uid="{7CE6F6D3-3706-47F8-9C03-072D56480A5B}"/>
    <cellStyle name="Comma 8 3 7" xfId="12716" xr:uid="{DBBB2011-08CB-484B-BCF4-96561F5F9401}"/>
    <cellStyle name="Comma 8 3 7 3" xfId="23585" xr:uid="{780E2B22-B808-4EAC-B1FD-A5C782D90961}"/>
    <cellStyle name="Comma 8 3 8" xfId="25941" xr:uid="{600A4BB2-C5CB-4DCB-8E6B-016DEA2FEAED}"/>
    <cellStyle name="Comma 8 3 9" xfId="15641" xr:uid="{652751B3-C047-4C5B-803F-314BCC70289E}"/>
    <cellStyle name="Comma 8 4" xfId="716" xr:uid="{52EA1D46-7065-4901-A64E-63E859BBF2ED}"/>
    <cellStyle name="Comma 8 4 2" xfId="4990" xr:uid="{D9E28388-606F-47D7-B8B0-21DD6BA1EB68}"/>
    <cellStyle name="Comma 8 4 2 2" xfId="8188" xr:uid="{668C2786-ABC5-465B-9DE7-C36A2429A29B}"/>
    <cellStyle name="Comma 8 4 2 2 2" xfId="30600" xr:uid="{48FE5ED5-732C-447E-A516-0FC62F159EB3}"/>
    <cellStyle name="Comma 8 4 2 2 3" xfId="20311" xr:uid="{7AAA91E8-A285-4D2A-949E-DFEE0B5C45A9}"/>
    <cellStyle name="Comma 8 4 2 3" xfId="11293" xr:uid="{CDB9E208-EAE8-4186-B793-9F8247EB1290}"/>
    <cellStyle name="Comma 8 4 2 3 3" xfId="23291" xr:uid="{8D42FA32-598D-4CA1-AD2F-5675A32156CE}"/>
    <cellStyle name="Comma 8 4 2 4" xfId="27637" xr:uid="{00DB1A8F-C930-4E96-8930-014D4C4B3F8D}"/>
    <cellStyle name="Comma 8 4 2 5" xfId="17343" xr:uid="{4C533733-79BE-4824-B355-8188B121F937}"/>
    <cellStyle name="Comma 8 4 3" xfId="6859" xr:uid="{ED3D8C34-256D-499A-86ED-AEF8CEDB367B}"/>
    <cellStyle name="Comma 8 4 3 2" xfId="29331" xr:uid="{F962CCAC-2E53-45B0-9654-21DC7BB986BB}"/>
    <cellStyle name="Comma 8 4 3 3" xfId="19038" xr:uid="{BA88E5FE-6218-45F3-AE7A-F866EBB1FB6F}"/>
    <cellStyle name="Comma 8 4 4" xfId="10023" xr:uid="{99B7324E-B885-4564-BECD-7956B47D529D}"/>
    <cellStyle name="Comma 8 4 4 2" xfId="32292" xr:uid="{2B014EA7-F871-435D-B355-ADAF895A6C17}"/>
    <cellStyle name="Comma 8 4 4 3" xfId="22017" xr:uid="{01B51104-9058-4471-8D1A-FDA04FDE77EA}"/>
    <cellStyle name="Comma 8 4 5" xfId="13099" xr:uid="{696E2DD4-7723-4237-86AD-9726B0D3EB82}"/>
    <cellStyle name="Comma 8 4 5 3" xfId="23924" xr:uid="{D5C36615-C045-407D-B767-551AA89F56F2}"/>
    <cellStyle name="Comma 8 4 6" xfId="26368" xr:uid="{A48431D2-1659-4E46-A497-60F3E64FCB57}"/>
    <cellStyle name="Comma 8 4 7" xfId="16069" xr:uid="{109B414B-11E5-4A12-9D61-EF5BD8D9E081}"/>
    <cellStyle name="Comma 8 4 9" xfId="3479" xr:uid="{2213D604-CC61-4CE1-944D-75BE98C17806}"/>
    <cellStyle name="Comma 8 5" xfId="4775" xr:uid="{E8DF6CBB-26F4-4AF9-B86B-26156A57BA5B}"/>
    <cellStyle name="Comma 8 5 2" xfId="7961" xr:uid="{2BD0B0AA-2865-4564-B106-C8258B661FE3}"/>
    <cellStyle name="Comma 8 5 2 2" xfId="30391" xr:uid="{81D39535-CA29-403B-99E2-2E7D37F67F47}"/>
    <cellStyle name="Comma 8 5 2 3" xfId="20101" xr:uid="{FDDD4A87-5A0D-4981-83CB-C12012E68AE3}"/>
    <cellStyle name="Comma 8 5 3" xfId="11083" xr:uid="{B0459A4D-8E1D-4D72-9E31-7A2A1F02B978}"/>
    <cellStyle name="Comma 8 5 3 3" xfId="23081" xr:uid="{C1A0E7D6-7B1C-46A4-8119-3B317637FF86}"/>
    <cellStyle name="Comma 8 5 4" xfId="13821" xr:uid="{EA5C87D2-8698-4BBC-8371-2A862BCF505D}"/>
    <cellStyle name="Comma 8 5 4 3" xfId="24461" xr:uid="{C2F36229-3482-4926-B477-265A051BBD8A}"/>
    <cellStyle name="Comma 8 5 5" xfId="27432" xr:uid="{4CC8FAA1-1A3F-40CF-A7B4-0327D49C7526}"/>
    <cellStyle name="Comma 8 5 6" xfId="17133" xr:uid="{B3B1A366-94BC-4F4C-97E6-2A774F3115DF}"/>
    <cellStyle name="Comma 8 6" xfId="4655" xr:uid="{8E259C05-129C-4A53-BB70-F9FAB7AB0E5A}"/>
    <cellStyle name="Comma 8 6 2" xfId="7831" xr:uid="{B8C0650B-1996-4397-A752-DF947442997A}"/>
    <cellStyle name="Comma 8 6 2 2" xfId="30259" xr:uid="{4D072A27-6C61-42E9-AFE1-176A51F1F8B7}"/>
    <cellStyle name="Comma 8 6 2 3" xfId="19970" xr:uid="{B9023C9A-A170-49BB-A71B-76259F519F80}"/>
    <cellStyle name="Comma 8 6 3" xfId="10954" xr:uid="{CE664123-ED6A-411E-849F-DAEF540DBDE1}"/>
    <cellStyle name="Comma 8 6 3 3" xfId="22949" xr:uid="{0329520D-1454-4D7F-B78A-D77B8D6D38A3}"/>
    <cellStyle name="Comma 8 6 4" xfId="13743" xr:uid="{F9344A8C-8BD8-4A31-BD9E-2F317C1B569F}"/>
    <cellStyle name="Comma 8 6 4 3" xfId="24382" xr:uid="{B5300251-D24F-41AF-BC97-F3C8E292C951}"/>
    <cellStyle name="Comma 8 6 5" xfId="27300" xr:uid="{8BE251B1-018F-4BC1-A98D-318ACC572DBB}"/>
    <cellStyle name="Comma 8 6 6" xfId="17001" xr:uid="{1C6E2BE5-363E-4AB4-89FE-4A06000B4F94}"/>
    <cellStyle name="Comma 8 7" xfId="4587" xr:uid="{D878E999-8CDB-43D7-AAB8-D6EF8999FE04}"/>
    <cellStyle name="Comma 8 7 2" xfId="7763" xr:uid="{6036AB4B-D8DF-447B-8DAE-0EC85E6BDC90}"/>
    <cellStyle name="Comma 8 7 2 2" xfId="30192" xr:uid="{082392FF-E6EA-4617-9873-1D46C89F2D59}"/>
    <cellStyle name="Comma 8 7 2 3" xfId="19902" xr:uid="{0AB6F04D-46C2-48C4-9F37-CD0A6A5A82D6}"/>
    <cellStyle name="Comma 8 7 3" xfId="10886" xr:uid="{DAB0AF0D-CB73-4810-AD5D-BD5CA0809840}"/>
    <cellStyle name="Comma 8 7 3 3" xfId="22881" xr:uid="{E1326F90-2D55-4643-BE6A-5445A3E51381}"/>
    <cellStyle name="Comma 8 7 4" xfId="13971" xr:uid="{4D387A16-9840-429A-9DA0-E9F4F99AAD23}"/>
    <cellStyle name="Comma 8 7 4 3" xfId="24610" xr:uid="{8E5A2285-3DBE-4106-B298-AD2ECD9D3598}"/>
    <cellStyle name="Comma 8 7 5" xfId="27232" xr:uid="{03636338-4EAA-4095-A5D0-3580E93352F9}"/>
    <cellStyle name="Comma 8 7 6" xfId="16933" xr:uid="{B1E3D0D3-B0FE-403D-90AE-4A4B300935CE}"/>
    <cellStyle name="Comma 8 8" xfId="4452" xr:uid="{923B2A03-1E40-4E4F-BAFA-795A6BA6FB82}"/>
    <cellStyle name="Comma 8 8 2" xfId="7628" xr:uid="{62655802-4774-47DF-A6A8-0339B80AB2B0}"/>
    <cellStyle name="Comma 8 8 2 2" xfId="30057" xr:uid="{5C9F6945-1B27-483C-BA68-83A31658FD9E}"/>
    <cellStyle name="Comma 8 8 2 3" xfId="19767" xr:uid="{995F01BB-E270-4C3C-BB6C-D602920B499A}"/>
    <cellStyle name="Comma 8 8 3" xfId="10751" xr:uid="{22864F3F-2E69-484E-B7E1-B11582C7BB3E}"/>
    <cellStyle name="Comma 8 8 3 3" xfId="22746" xr:uid="{7232AF30-BA20-44AA-AD23-25F61BBF999F}"/>
    <cellStyle name="Comma 8 8 4" xfId="13731" xr:uid="{74B9439A-C42F-4BE5-8406-4C790F198A2A}"/>
    <cellStyle name="Comma 8 8 4 3" xfId="24371" xr:uid="{09DE77AB-FA7C-452F-A6BA-E6D872726F6E}"/>
    <cellStyle name="Comma 8 8 5" xfId="27097" xr:uid="{B1887BDE-EBAE-4B65-A513-367DA040882C}"/>
    <cellStyle name="Comma 8 8 6" xfId="16798" xr:uid="{F674A462-EC59-493E-9E2B-958D9BF6CFB3}"/>
    <cellStyle name="Comma 8 9" xfId="4362" xr:uid="{6D98E6C3-9B68-4D77-990B-1BC4B51FED5A}"/>
    <cellStyle name="Comma 8 9 2" xfId="7537" xr:uid="{FBA01C44-B298-4452-8720-45C49DFD9ADC}"/>
    <cellStyle name="Comma 8 9 2 2" xfId="29966" xr:uid="{1F016FF8-C471-4764-B111-4C6C5174A7F1}"/>
    <cellStyle name="Comma 8 9 2 3" xfId="19676" xr:uid="{73782BE4-3174-4C78-A630-15F3FBAE3D41}"/>
    <cellStyle name="Comma 8 9 3" xfId="10660" xr:uid="{6AAED46E-0AEA-48AA-97BD-EF2B8263A073}"/>
    <cellStyle name="Comma 8 9 3 3" xfId="22655" xr:uid="{48726CE1-3686-4C41-AEA2-9CBB1E941899}"/>
    <cellStyle name="Comma 8 9 4" xfId="14000" xr:uid="{E7BA9FEF-599D-4DCD-8F62-02431EE59EAC}"/>
    <cellStyle name="Comma 8 9 4 3" xfId="24639" xr:uid="{31A7B046-0254-4D8E-AA36-E6F42372859F}"/>
    <cellStyle name="Comma 8 9 5" xfId="27006" xr:uid="{45C2B8B9-675E-4477-9B18-D9D18619DB82}"/>
    <cellStyle name="Comma 8 9 6" xfId="16707" xr:uid="{3B5BDF2B-F77A-48BA-AD92-6CF514E2A645}"/>
    <cellStyle name="Comma 80" xfId="2311" xr:uid="{E4EF6DB3-0246-4CD2-A06E-D27553CEB249}"/>
    <cellStyle name="Comma 80 2" xfId="5658" xr:uid="{651A2704-3344-4DF7-88C6-9373198B4F17}"/>
    <cellStyle name="Comma 80 2 2" xfId="28174" xr:uid="{9717F567-DFB4-4368-A33E-DAE1FAFAD008}"/>
    <cellStyle name="Comma 80 2 3" xfId="17880" xr:uid="{E3C2BB61-F04D-4762-AAAE-95A86FC28CFD}"/>
    <cellStyle name="Comma 80 3" xfId="8864" xr:uid="{CE3969C3-5E60-4440-A47E-FDAE5ED071D7}"/>
    <cellStyle name="Comma 80 3 2" xfId="31134" xr:uid="{C921A1CB-5C7E-453F-8A35-73BDDA55716A}"/>
    <cellStyle name="Comma 80 3 3" xfId="20858" xr:uid="{454FC771-149C-4E2D-A7F5-F544C2E1AA58}"/>
    <cellStyle name="Comma 80 4" xfId="25210" xr:uid="{8227B17A-385B-476A-8F5A-38C246A8C739}"/>
    <cellStyle name="Comma 80 5" xfId="14910" xr:uid="{B0571190-C1F6-498A-A15F-7BE4EC46E01F}"/>
    <cellStyle name="Comma 81" xfId="2283" xr:uid="{BE447ED2-68E5-4E5A-B10B-1CB29C045BAC}"/>
    <cellStyle name="Comma 81 2" xfId="5630" xr:uid="{B8154EC8-107E-4EB4-AB7D-C21C6628D792}"/>
    <cellStyle name="Comma 81 2 2" xfId="28146" xr:uid="{E59A5802-1789-4778-B136-869B89ED8705}"/>
    <cellStyle name="Comma 81 2 3" xfId="17852" xr:uid="{3495A88F-DB65-4599-AA30-C2FF3D2C619E}"/>
    <cellStyle name="Comma 81 3" xfId="8836" xr:uid="{C3DEB6CE-4BB5-4AFA-B57F-B9B6F0CFE190}"/>
    <cellStyle name="Comma 81 3 2" xfId="31106" xr:uid="{019F51FC-B833-4198-8B6C-984A72887E1C}"/>
    <cellStyle name="Comma 81 3 3" xfId="20830" xr:uid="{970EFEC4-81FC-4AFA-A234-A8CD0824451A}"/>
    <cellStyle name="Comma 81 4" xfId="25182" xr:uid="{5DF2E850-C714-4706-A6D3-0315FDDC9EDE}"/>
    <cellStyle name="Comma 81 5" xfId="14882" xr:uid="{B9D10CF9-D4CF-439C-B20A-2BCDF15BB0A3}"/>
    <cellStyle name="Comma 82" xfId="2257" xr:uid="{7ACF12B9-FCC2-4E66-9DAA-477D89253B4A}"/>
    <cellStyle name="Comma 82 2" xfId="5604" xr:uid="{54369ED6-D3F0-4BC2-BA4E-DEE265E029F6}"/>
    <cellStyle name="Comma 82 2 2" xfId="28120" xr:uid="{8AA0E676-A6C8-4CCE-8143-61DF53534F9F}"/>
    <cellStyle name="Comma 82 2 3" xfId="17826" xr:uid="{24AC6E76-7E65-4CA2-87DA-2300B4044EA2}"/>
    <cellStyle name="Comma 82 3" xfId="8810" xr:uid="{08BBFDA1-5AEA-4C8F-A95C-3DA3EA18CCB9}"/>
    <cellStyle name="Comma 82 3 2" xfId="31080" xr:uid="{CB421A2E-81ED-4F5F-9978-1B7E826F1613}"/>
    <cellStyle name="Comma 82 3 3" xfId="20804" xr:uid="{DD20458F-92FC-4130-B87C-EA457268AB86}"/>
    <cellStyle name="Comma 82 4" xfId="25156" xr:uid="{1AF897B5-ECDD-46C0-9F94-441E6C482A17}"/>
    <cellStyle name="Comma 82 5" xfId="14856" xr:uid="{8D2D5CAA-F3BB-4E80-854A-B9D70F58A4B1}"/>
    <cellStyle name="Comma 83" xfId="2225" xr:uid="{76C26F71-1632-447A-AFD8-78CC08320CE9}"/>
    <cellStyle name="Comma 83 2" xfId="5569" xr:uid="{A92A9411-29D2-4B3C-A7F2-586152F5E264}"/>
    <cellStyle name="Comma 83 2 2" xfId="28085" xr:uid="{2ACCC80A-6784-45C3-8922-8E406328004D}"/>
    <cellStyle name="Comma 83 2 3" xfId="17791" xr:uid="{80873EA2-6389-4C1F-A5AD-937BB7790974}"/>
    <cellStyle name="Comma 83 3" xfId="8775" xr:uid="{4D545828-720A-4262-9CBF-82CC2EF68A05}"/>
    <cellStyle name="Comma 83 3 2" xfId="31045" xr:uid="{CC4BD5C9-9675-4798-8A2E-0BAC089385B2}"/>
    <cellStyle name="Comma 83 3 3" xfId="20769" xr:uid="{DA3B2A4B-C431-4C6E-8995-191648403A93}"/>
    <cellStyle name="Comma 83 4" xfId="25121" xr:uid="{93AF5EDC-57A5-48A7-803B-B12E213A83FB}"/>
    <cellStyle name="Comma 83 5" xfId="14821" xr:uid="{CAAE1837-90C8-4CAB-8C53-DEF27CE1BB2D}"/>
    <cellStyle name="Comma 84" xfId="2221" xr:uid="{AE88AA48-5072-4FFE-9968-1D7604021D95}"/>
    <cellStyle name="Comma 84 2" xfId="5565" xr:uid="{0C83ECBA-4EFB-4DAC-B92C-38E371ABC918}"/>
    <cellStyle name="Comma 84 2 2" xfId="28081" xr:uid="{D208FF03-A7E8-4835-83BE-4A22CC68E5C7}"/>
    <cellStyle name="Comma 84 2 3" xfId="17787" xr:uid="{E3DA2F59-DC37-497D-977D-8B7D320A002C}"/>
    <cellStyle name="Comma 84 3" xfId="8771" xr:uid="{3751DCB8-A803-4F43-85C4-CB4C6636D4B2}"/>
    <cellStyle name="Comma 84 3 2" xfId="31041" xr:uid="{B4B5CD5A-B589-4873-BE6F-BCCC612CE92A}"/>
    <cellStyle name="Comma 84 3 3" xfId="20765" xr:uid="{77C83933-9212-41F0-A6B1-3772CA4F96BC}"/>
    <cellStyle name="Comma 84 4" xfId="25117" xr:uid="{B99076BC-96AF-437F-A53C-AB4B412FEE33}"/>
    <cellStyle name="Comma 84 5" xfId="14817" xr:uid="{7FCC08A3-3638-4034-960F-36C9007347A7}"/>
    <cellStyle name="Comma 85" xfId="2123" xr:uid="{A6FA84AD-B1BD-4440-8E15-A056C9C47E9E}"/>
    <cellStyle name="Comma 85 2" xfId="5499" xr:uid="{877EA619-9EB1-4FBE-AC64-7B4CC464C8BB}"/>
    <cellStyle name="Comma 85 2 2" xfId="28038" xr:uid="{007C3440-7D98-4790-9D53-BA1FC5196A39}"/>
    <cellStyle name="Comma 85 2 3" xfId="17744" xr:uid="{8D5CCF29-55D3-46FE-8EA0-78933C186CFA}"/>
    <cellStyle name="Comma 85 3" xfId="8719" xr:uid="{273F6D7D-D1F0-4390-956E-7FE2569737CC}"/>
    <cellStyle name="Comma 85 3 2" xfId="30998" xr:uid="{F36730FC-B638-4185-9E35-BA8B16396E85}"/>
    <cellStyle name="Comma 85 3 3" xfId="20722" xr:uid="{B913EA44-2F4D-43E9-8C52-2D33E42CE977}"/>
    <cellStyle name="Comma 85 4" xfId="25065" xr:uid="{DE6F1C00-CCB1-4CFF-A843-FD3A3D747F9D}"/>
    <cellStyle name="Comma 85 5" xfId="14765" xr:uid="{5E68B693-0B6F-48FA-A0C3-237C070F2A51}"/>
    <cellStyle name="Comma 86" xfId="2119" xr:uid="{4941B0C2-F48C-43C2-90D7-A9005214BC83}"/>
    <cellStyle name="Comma 86 2" xfId="5495" xr:uid="{614C1B4A-69DB-4BCA-85FE-64EEA32D01A0}"/>
    <cellStyle name="Comma 86 2 2" xfId="28034" xr:uid="{96B0FC80-F14F-444D-B1F5-FD3F830C6DB4}"/>
    <cellStyle name="Comma 86 2 3" xfId="17740" xr:uid="{3E252F07-0D9E-4512-A2DB-16C48A15A771}"/>
    <cellStyle name="Comma 86 3" xfId="8715" xr:uid="{8895AEC2-B10A-4804-A3E4-AE7419B115AF}"/>
    <cellStyle name="Comma 86 3 2" xfId="30994" xr:uid="{508A4AC6-9251-400A-B81C-7CE664C9226A}"/>
    <cellStyle name="Comma 86 3 3" xfId="20718" xr:uid="{555484AC-38CA-4221-BDBD-6052048A534D}"/>
    <cellStyle name="Comma 86 4" xfId="25061" xr:uid="{3B5F0936-F61C-42BD-AB60-AE69BB75842E}"/>
    <cellStyle name="Comma 86 5" xfId="14761" xr:uid="{7E34B958-2DAE-4FA1-8B7D-E1B227066A78}"/>
    <cellStyle name="Comma 87" xfId="2069" xr:uid="{6972F75E-46D8-423D-B2E3-4B86F6D1F8DB}"/>
    <cellStyle name="Comma 87 2" xfId="5480" xr:uid="{CCB6CB77-E9FF-4367-9E39-161B7829FAF4}"/>
    <cellStyle name="Comma 87 2 2" xfId="28026" xr:uid="{0676F3BF-575A-49FB-A85B-6239B31082AA}"/>
    <cellStyle name="Comma 87 2 3" xfId="17732" xr:uid="{67E133BC-4E46-434B-8307-6CDD9E041346}"/>
    <cellStyle name="Comma 87 3" xfId="8707" xr:uid="{0E4CDBA5-63FD-4552-9DFB-F289688846A0}"/>
    <cellStyle name="Comma 87 3 2" xfId="30986" xr:uid="{96575770-04AE-44D4-B1D5-6D45FD02593F}"/>
    <cellStyle name="Comma 87 3 3" xfId="20710" xr:uid="{C5C74C62-0649-4311-945D-C2F6D07BE851}"/>
    <cellStyle name="Comma 87 4" xfId="25053" xr:uid="{CEDFE053-4F09-4460-93F9-1C6A248689EE}"/>
    <cellStyle name="Comma 87 5" xfId="14753" xr:uid="{A7671B04-8068-45A6-A915-340F08DB2FD8}"/>
    <cellStyle name="Comma 88" xfId="1898" xr:uid="{AD44C5C0-6494-4F34-A628-F431235B5A1D}"/>
    <cellStyle name="Comma 88 2" xfId="5434" xr:uid="{B78E799A-FC7B-4CA5-82E4-E0D7C1E34012}"/>
    <cellStyle name="Comma 88 2 2" xfId="27995" xr:uid="{73C25741-EE83-4683-9E73-1A1EBF33050C}"/>
    <cellStyle name="Comma 88 2 3" xfId="17701" xr:uid="{A83CE40F-33A0-4082-AA00-A09437DEC542}"/>
    <cellStyle name="Comma 88 3" xfId="8676" xr:uid="{65E18B5F-063E-47A7-8ABE-359CBCF1FA10}"/>
    <cellStyle name="Comma 88 3 2" xfId="30955" xr:uid="{24A6EA7D-B596-4091-AF5A-C2B55442FE2E}"/>
    <cellStyle name="Comma 88 3 3" xfId="20679" xr:uid="{372BBB74-1C8E-479B-AA37-7B3B9044895F}"/>
    <cellStyle name="Comma 88 4" xfId="25022" xr:uid="{2B523591-1DDD-4DA3-80A8-20DC527178CD}"/>
    <cellStyle name="Comma 88 5" xfId="14722" xr:uid="{C635B5AD-BD79-49C6-AF03-B23D032A1226}"/>
    <cellStyle name="Comma 89" xfId="2061" xr:uid="{0739DFFD-AA0C-49CE-A3E0-AB5B0A5C6D4D}"/>
    <cellStyle name="Comma 89 2" xfId="5472" xr:uid="{1BCB5592-7C0D-4F3F-884C-ADCCC192BB1D}"/>
    <cellStyle name="Comma 89 2 2" xfId="28018" xr:uid="{90CB7AC0-4455-4C4D-AADD-2047EC0FFAC8}"/>
    <cellStyle name="Comma 89 2 3" xfId="17724" xr:uid="{B27885A4-FB49-448F-BD55-4CF67DF36320}"/>
    <cellStyle name="Comma 89 3" xfId="8699" xr:uid="{41A2501C-88FF-4BB6-9616-078950BB123D}"/>
    <cellStyle name="Comma 89 3 2" xfId="30978" xr:uid="{D6F66BCB-351A-4484-941B-744A53A05632}"/>
    <cellStyle name="Comma 89 3 3" xfId="20702" xr:uid="{DD151EC6-4C2B-4FE0-9F0F-647170CDF00B}"/>
    <cellStyle name="Comma 89 4" xfId="25045" xr:uid="{CE81C639-FC27-4B6D-AD9B-A64B77B3BDEE}"/>
    <cellStyle name="Comma 89 5" xfId="14745" xr:uid="{B2FDD0AE-7B84-4C6A-B58D-CD7630A77652}"/>
    <cellStyle name="Comma 9" xfId="115" xr:uid="{068808D0-D191-457E-8245-92C73D81D70E}"/>
    <cellStyle name="Comma 9 10" xfId="4098" xr:uid="{CD2E1C0D-21F6-4328-A526-CB47482E6F8C}"/>
    <cellStyle name="Comma 9 10 2" xfId="7273" xr:uid="{448AE710-1C45-4E36-A8AF-139F42A26B4D}"/>
    <cellStyle name="Comma 9 10 2 2" xfId="29744" xr:uid="{32EA6104-53B1-415F-9226-E27A86721366}"/>
    <cellStyle name="Comma 9 10 2 3" xfId="19454" xr:uid="{A365D813-7955-40C1-8A9F-8173206FC809}"/>
    <cellStyle name="Comma 9 10 3" xfId="10438" xr:uid="{95E02921-07A5-452C-977C-24B0492498C3}"/>
    <cellStyle name="Comma 9 10 3 3" xfId="22433" xr:uid="{6718E0D6-3F2D-4311-8BF3-3A621FCF9D78}"/>
    <cellStyle name="Comma 9 10 4" xfId="26784" xr:uid="{06AFCF50-5C66-43F5-A5CA-AE4E2855DE85}"/>
    <cellStyle name="Comma 9 10 5" xfId="16485" xr:uid="{7D6F027A-F1F5-4A39-889C-BDA6EB71E43B}"/>
    <cellStyle name="Comma 9 11" xfId="3246" xr:uid="{7C64C17F-2EAE-428E-9B5E-3C042F1B656C}"/>
    <cellStyle name="Comma 9 11 2" xfId="6601" xr:uid="{4AC67B12-9642-4877-860C-9E9951133656}"/>
    <cellStyle name="Comma 9 11 2 2" xfId="29101" xr:uid="{AB39714A-00A8-4ABD-8ABF-F36AAB06B677}"/>
    <cellStyle name="Comma 9 11 2 3" xfId="18808" xr:uid="{D989B2FD-E021-4B5B-859E-7CFBBEB52762}"/>
    <cellStyle name="Comma 9 11 3" xfId="9792" xr:uid="{49D662FC-F14A-4672-973F-1868B7C281FA}"/>
    <cellStyle name="Comma 9 11 3 2" xfId="32062" xr:uid="{61A18C43-F3DD-4AEC-B224-94580C4343FF}"/>
    <cellStyle name="Comma 9 11 3 3" xfId="21786" xr:uid="{A93BD3FB-6577-4BFB-96E7-A9D238ED3456}"/>
    <cellStyle name="Comma 9 11 4" xfId="26138" xr:uid="{EF47D7B2-50DC-4EF0-9C87-A730117F170F}"/>
    <cellStyle name="Comma 9 11 5" xfId="15838" xr:uid="{556CA369-C659-4C3F-9074-DFB54EC5B827}"/>
    <cellStyle name="Comma 9 12" xfId="3060" xr:uid="{8916966B-EE4C-48A4-8C78-A909B0A1B24C}"/>
    <cellStyle name="Comma 9 12 2" xfId="6349" xr:uid="{DF2F53BC-4782-4CF5-904A-C1F1F7C92E16}"/>
    <cellStyle name="Comma 9 12 2 2" xfId="28850" xr:uid="{4DE96B58-74A8-4A72-ACEE-C651365E0033}"/>
    <cellStyle name="Comma 9 12 2 3" xfId="18556" xr:uid="{F3BBF04F-E246-47B0-85E6-2C50F50B4A6F}"/>
    <cellStyle name="Comma 9 12 3" xfId="9540" xr:uid="{2A6F292A-0EF4-4EF1-91C5-182F0E871D7D}"/>
    <cellStyle name="Comma 9 12 3 2" xfId="31810" xr:uid="{85A67AC9-2827-4D13-A384-D31B4D415127}"/>
    <cellStyle name="Comma 9 12 3 3" xfId="21534" xr:uid="{C9800128-5E0B-4668-A010-94BF19B0AE78}"/>
    <cellStyle name="Comma 9 12 4" xfId="25886" xr:uid="{92D9E31A-B9C3-49AD-8704-77DF2BDA2E15}"/>
    <cellStyle name="Comma 9 12 5" xfId="15586" xr:uid="{2F7C384B-B653-4925-AAA4-4D73BFC46F58}"/>
    <cellStyle name="Comma 9 13" xfId="2947" xr:uid="{D9C61CBA-6048-43A1-B0B6-DB6A326331C4}"/>
    <cellStyle name="Comma 9 13 2" xfId="6239" xr:uid="{36FE19E0-B793-4001-A669-24A93234823B}"/>
    <cellStyle name="Comma 9 13 2 2" xfId="28740" xr:uid="{70F61799-054D-4C1B-AEC6-C4B5EE1CCC45}"/>
    <cellStyle name="Comma 9 13 2 3" xfId="18446" xr:uid="{3862C6B7-B518-42EE-B49A-A38C11C45B05}"/>
    <cellStyle name="Comma 9 13 3" xfId="9430" xr:uid="{6064B61B-A4EA-4228-9E37-3221631C9025}"/>
    <cellStyle name="Comma 9 13 3 2" xfId="31700" xr:uid="{2499B83B-CF34-4921-A2C7-7BA5AD0B3575}"/>
    <cellStyle name="Comma 9 13 3 3" xfId="21424" xr:uid="{D38E10DE-BBCE-48EE-A08E-AF6D715546B4}"/>
    <cellStyle name="Comma 9 13 4" xfId="25776" xr:uid="{7E225DCD-EB63-432C-80A4-D44E816C1A1E}"/>
    <cellStyle name="Comma 9 13 5" xfId="15476" xr:uid="{E14147D7-83E3-4180-A3AF-F2948BE0307C}"/>
    <cellStyle name="Comma 9 14" xfId="6152" xr:uid="{E0365327-1565-4BEA-BE3E-14006627F9B5}"/>
    <cellStyle name="Comma 9 14 2" xfId="28653" xr:uid="{BB58AACB-7990-4FCE-BAE1-8EAA320A2771}"/>
    <cellStyle name="Comma 9 14 3" xfId="18359" xr:uid="{9DF69185-431A-4C87-A8C7-27A2468AB2E2}"/>
    <cellStyle name="Comma 9 15" xfId="9343" xr:uid="{B0F5EFD1-B745-45E0-BC8F-CD7C816AD2FD}"/>
    <cellStyle name="Comma 9 15 2" xfId="31613" xr:uid="{5D01C55D-98B4-4B05-9FE3-EC9E48D34CCD}"/>
    <cellStyle name="Comma 9 15 3" xfId="21337" xr:uid="{3C31A41B-894D-4F73-8A18-0708A4292A8D}"/>
    <cellStyle name="Comma 9 16" xfId="12404" xr:uid="{5E7A9AD8-BA11-44D8-B28F-631B6C2B801B}"/>
    <cellStyle name="Comma 9 16 3" xfId="23504" xr:uid="{AE681D67-4858-4FED-9384-043142C876D0}"/>
    <cellStyle name="Comma 9 17" xfId="14237" xr:uid="{FBF85335-C981-40B5-AEFD-5EB3EE62B021}"/>
    <cellStyle name="Comma 9 17 2" xfId="25689" xr:uid="{30733640-A8F7-42CA-8E87-1624167A1C21}"/>
    <cellStyle name="Comma 9 18" xfId="15389" xr:uid="{3524FC05-8D55-4B94-A5EA-DBA15C50DB21}"/>
    <cellStyle name="Comma 9 2" xfId="306" xr:uid="{509FEEC2-CCF6-46B6-8890-F641E9C99BB1}"/>
    <cellStyle name="Comma 9 2 10" xfId="12824" xr:uid="{E3F51C8A-45E3-44DA-BE58-7DBE565300B0}"/>
    <cellStyle name="Comma 9 2 10 3" xfId="23695" xr:uid="{9D2D3DD2-CEB3-4026-89E8-C7831FA869C2}"/>
    <cellStyle name="Comma 9 2 11" xfId="14305" xr:uid="{46E01C30-75BA-436F-AFB6-41D3FD7CE209}"/>
    <cellStyle name="Comma 9 2 11 2" xfId="26051" xr:uid="{4A3AC71A-41F9-4612-B64B-ADCDDCB1909E}"/>
    <cellStyle name="Comma 9 2 12" xfId="15751" xr:uid="{25AA7F2C-1193-4E04-B261-CA9C565033FD}"/>
    <cellStyle name="Comma 9 2 13" xfId="33021" xr:uid="{2275949F-AE6F-4DA4-A91C-024B134AAED3}"/>
    <cellStyle name="Comma 9 2 14" xfId="1250" xr:uid="{E9FB8EAA-D25C-47D1-8256-9C33D17B78EF}"/>
    <cellStyle name="Comma 9 2 2" xfId="413" xr:uid="{3F5B6CA8-EFA1-411A-947C-C9BBDA62C281}"/>
    <cellStyle name="Comma 9 2 2 2" xfId="924" xr:uid="{839E6961-3DB8-4384-8FE9-E753DBC2484C}"/>
    <cellStyle name="Comma 9 2 2 2 2" xfId="8278" xr:uid="{DC11D9B0-5245-4CA0-8FD2-E9F00E1E7CC9}"/>
    <cellStyle name="Comma 9 2 2 2 2 2" xfId="30688" xr:uid="{CF858086-505A-4EDD-BE34-4CE9E356E482}"/>
    <cellStyle name="Comma 9 2 2 2 2 3" xfId="20401" xr:uid="{3A735E1F-9889-4931-B5F4-E2EDFB2F18EE}"/>
    <cellStyle name="Comma 9 2 2 2 3" xfId="11382" xr:uid="{EF5AA76D-EA73-4F41-967B-670122E69D88}"/>
    <cellStyle name="Comma 9 2 2 2 3 3" xfId="23381" xr:uid="{0058D071-AC3D-469A-BCF1-F9640067265D}"/>
    <cellStyle name="Comma 9 2 2 2 4" xfId="13636" xr:uid="{E6033114-3CE9-41A6-8DEF-CEDE1FF88F17}"/>
    <cellStyle name="Comma 9 2 2 2 4 3" xfId="24274" xr:uid="{D322269D-1B50-4DDC-91E9-348AFA357866}"/>
    <cellStyle name="Comma 9 2 2 2 5" xfId="27727" xr:uid="{3A6A4C53-CB2E-4E5D-8352-6637F9584444}"/>
    <cellStyle name="Comma 9 2 2 2 6" xfId="17433" xr:uid="{B577E73B-F7EC-4D8E-981C-21EBD1AA6DF7}"/>
    <cellStyle name="Comma 9 2 2 2 8" xfId="5072" xr:uid="{3BF202A1-358D-434A-9394-711857042BA9}"/>
    <cellStyle name="Comma 9 2 2 3" xfId="7210" xr:uid="{982A3027-6955-41F8-8F24-061F45E791BA}"/>
    <cellStyle name="Comma 9 2 2 3 2" xfId="29682" xr:uid="{7718DA25-F23A-4FB2-A6B5-C3F4F4119A52}"/>
    <cellStyle name="Comma 9 2 2 3 3" xfId="19392" xr:uid="{CD5CB856-2A10-4FDF-8024-CE7A0C5115FB}"/>
    <cellStyle name="Comma 9 2 2 4" xfId="10376" xr:uid="{B38AEEB0-1E56-4F92-A97D-85C77E0D71BC}"/>
    <cellStyle name="Comma 9 2 2 4 3" xfId="22371" xr:uid="{249DF7A4-CE01-447C-B479-0C99A8246645}"/>
    <cellStyle name="Comma 9 2 2 5" xfId="13032" xr:uid="{74979366-3A77-4B2F-8D78-116B6E4F6B7E}"/>
    <cellStyle name="Comma 9 2 2 5 3" xfId="23857" xr:uid="{AAD23E74-A85C-4308-B20B-3745905996FF}"/>
    <cellStyle name="Comma 9 2 2 6" xfId="26722" xr:uid="{5175B727-8108-4DFE-AED6-34ADECA427B5}"/>
    <cellStyle name="Comma 9 2 2 7" xfId="16423" xr:uid="{E0811565-A582-4BB9-978A-CD9EB27B203E}"/>
    <cellStyle name="Comma 9 2 2 9" xfId="4035" xr:uid="{165EA4EE-74C4-4962-94E3-1AD5B3DC813C}"/>
    <cellStyle name="Comma 9 2 3" xfId="775" xr:uid="{7C2C7830-D8AD-42B4-BBD0-7D83339C298A}"/>
    <cellStyle name="Comma 9 2 3 2" xfId="4928" xr:uid="{1B97CC55-2942-4D84-9C0C-5782F7813E09}"/>
    <cellStyle name="Comma 9 2 3 2 2" xfId="8116" xr:uid="{49CEBBC1-7074-43CB-BAD6-7A0234B68554}"/>
    <cellStyle name="Comma 9 2 3 2 2 2" xfId="30531" xr:uid="{ED332FAC-F4F0-4FFA-A224-6760883380F3}"/>
    <cellStyle name="Comma 9 2 3 2 2 3" xfId="20241" xr:uid="{56AE060B-E732-43E5-98B2-325229F5D5BF}"/>
    <cellStyle name="Comma 9 2 3 2 3" xfId="11223" xr:uid="{90592279-6125-436D-93BD-030FA12E5328}"/>
    <cellStyle name="Comma 9 2 3 2 3 3" xfId="23221" xr:uid="{E98B836A-DF51-4A13-8545-EB886D5B3B6A}"/>
    <cellStyle name="Comma 9 2 3 2 4" xfId="27570" xr:uid="{5D7039BC-3177-4CEB-A65D-5F75CD6BB3CB}"/>
    <cellStyle name="Comma 9 2 3 2 5" xfId="17273" xr:uid="{5AC4D600-F12B-42BF-BD4C-CE921A87F83E}"/>
    <cellStyle name="Comma 9 2 3 3" xfId="7053" xr:uid="{9FFD2FDB-8691-4BFA-98E3-7CDC0F0661B5}"/>
    <cellStyle name="Comma 9 2 3 3 2" xfId="29523" xr:uid="{3AABB47C-9424-4CA5-A11E-4E0DFEE7F20D}"/>
    <cellStyle name="Comma 9 2 3 3 3" xfId="19231" xr:uid="{BC901289-3965-4FB5-AB35-ECD8796E33ED}"/>
    <cellStyle name="Comma 9 2 3 4" xfId="10215" xr:uid="{B284C5C3-9F8A-48F4-878B-1635906ECC32}"/>
    <cellStyle name="Comma 9 2 3 4 2" xfId="32485" xr:uid="{604D1362-D39C-4AFA-8C8B-0783C80C77B4}"/>
    <cellStyle name="Comma 9 2 3 4 3" xfId="22210" xr:uid="{C74A5BDC-66F2-4385-A75C-08D8FB9BB04C}"/>
    <cellStyle name="Comma 9 2 3 5" xfId="13473" xr:uid="{B9B600CF-4737-4815-8378-72A9DD235F64}"/>
    <cellStyle name="Comma 9 2 3 5 3" xfId="24112" xr:uid="{5AE42D3A-C42F-46F6-99EA-BB787DA752FC}"/>
    <cellStyle name="Comma 9 2 3 6" xfId="26561" xr:uid="{DE68E3B3-2BB9-406F-8A8F-A6F8A219798D}"/>
    <cellStyle name="Comma 9 2 3 7" xfId="16262" xr:uid="{38E6D2DB-E9FD-40AC-A74C-43D2D3676677}"/>
    <cellStyle name="Comma 9 2 3 9" xfId="3881" xr:uid="{79CDCC99-39D6-4064-923F-3E5FC85C1DC6}"/>
    <cellStyle name="Comma 9 2 4" xfId="4533" xr:uid="{1C489498-E647-45AC-B626-51B43F0BB752}"/>
    <cellStyle name="Comma 9 2 4 2" xfId="7709" xr:uid="{87322207-541E-457C-B3F7-364582F4D4A9}"/>
    <cellStyle name="Comma 9 2 4 2 2" xfId="30138" xr:uid="{EEC04C86-1768-4BEB-AE97-6B658283F4B0}"/>
    <cellStyle name="Comma 9 2 4 2 3" xfId="19848" xr:uid="{2C0CA49B-D584-4F02-AAA6-76C4AC04B8CD}"/>
    <cellStyle name="Comma 9 2 4 3" xfId="10832" xr:uid="{32CF454F-14F2-449E-9C27-B3ECD04EF174}"/>
    <cellStyle name="Comma 9 2 4 3 3" xfId="22827" xr:uid="{5422B663-BA34-4EE0-926B-A2070CB7B0E6}"/>
    <cellStyle name="Comma 9 2 4 4" xfId="13871" xr:uid="{0E9731D0-0EBE-4781-9ADB-66F007E956C5}"/>
    <cellStyle name="Comma 9 2 4 4 3" xfId="24511" xr:uid="{486ED037-6504-4004-BC12-749F413C5ADB}"/>
    <cellStyle name="Comma 9 2 4 5" xfId="27178" xr:uid="{C6DC9D4D-FCCC-4A40-88F7-F31B9E1C4B71}"/>
    <cellStyle name="Comma 9 2 4 6" xfId="16879" xr:uid="{39AAA5B0-E986-45E1-A61B-A33EA8E9F185}"/>
    <cellStyle name="Comma 9 2 5" xfId="4395" xr:uid="{9A6E603C-2C5B-48B4-9D8B-474BF3CCC8AF}"/>
    <cellStyle name="Comma 9 2 5 2" xfId="7570" xr:uid="{87D3B9C4-87CF-4088-8EFE-5A47D3FC4382}"/>
    <cellStyle name="Comma 9 2 5 2 2" xfId="29999" xr:uid="{45CE8466-0308-4F4B-94A5-29801408EDF5}"/>
    <cellStyle name="Comma 9 2 5 2 3" xfId="19709" xr:uid="{5905C472-1E07-4C7F-8B7D-A75364B25007}"/>
    <cellStyle name="Comma 9 2 5 3" xfId="10693" xr:uid="{1F07333B-E939-4F13-80D0-A65A5FBA0370}"/>
    <cellStyle name="Comma 9 2 5 3 3" xfId="22688" xr:uid="{355AC6CB-8826-4A98-8285-39AF2D9739EA}"/>
    <cellStyle name="Comma 9 2 5 4" xfId="14145" xr:uid="{EA3CBF48-1123-4668-9D3E-1605B6F8B818}"/>
    <cellStyle name="Comma 9 2 5 4 3" xfId="24781" xr:uid="{FA4F4793-C3BF-4784-A231-F35CF510E9DD}"/>
    <cellStyle name="Comma 9 2 5 5" xfId="27039" xr:uid="{FD19A758-9F55-4CE8-9D1F-C97D1B485C9A}"/>
    <cellStyle name="Comma 9 2 5 6" xfId="16740" xr:uid="{37FCBFCD-DFD0-4565-8239-6F22B1558619}"/>
    <cellStyle name="Comma 9 2 6" xfId="4186" xr:uid="{81F9AFDB-D908-4F02-8D17-B05C5641EC11}"/>
    <cellStyle name="Comma 9 2 6 2" xfId="7361" xr:uid="{DE0E73EE-3F7B-420E-B357-70AF602BBC05}"/>
    <cellStyle name="Comma 9 2 6 2 2" xfId="29810" xr:uid="{A0582A52-3057-4711-B075-931081DC9C42}"/>
    <cellStyle name="Comma 9 2 6 2 3" xfId="19520" xr:uid="{663B2CF7-D8C4-479D-A56E-DDA068FA18A7}"/>
    <cellStyle name="Comma 9 2 6 3" xfId="10504" xr:uid="{755F5877-8797-48CE-8DD3-8A05F4E268A1}"/>
    <cellStyle name="Comma 9 2 6 3 3" xfId="22499" xr:uid="{DA5A0C38-2A5C-4124-856B-5D78D35DC885}"/>
    <cellStyle name="Comma 9 2 6 4" xfId="26850" xr:uid="{1E8D29CE-BDD9-49CA-AD40-8C79E2313E23}"/>
    <cellStyle name="Comma 9 2 6 5" xfId="16551" xr:uid="{E399A198-E0E9-4C73-B297-6D1B6E468CAD}"/>
    <cellStyle name="Comma 9 2 7" xfId="3410" xr:uid="{9BF2A82C-350B-454D-9464-8BD8A0C62A79}"/>
    <cellStyle name="Comma 9 2 7 2" xfId="6767" xr:uid="{71E94491-5E82-49DC-A127-9856DB2FB464}"/>
    <cellStyle name="Comma 9 2 7 2 2" xfId="29267" xr:uid="{932F91BF-AB26-4B0E-A0D7-182906B0486B}"/>
    <cellStyle name="Comma 9 2 7 2 3" xfId="18974" xr:uid="{2C782724-4973-47C0-829B-4E261C26EC5A}"/>
    <cellStyle name="Comma 9 2 7 3" xfId="9958" xr:uid="{01FBA0E3-997E-465C-BE48-C171C5C5837A}"/>
    <cellStyle name="Comma 9 2 7 3 2" xfId="32228" xr:uid="{A29CDEF3-D939-4963-AC6E-8C3D8AC001FA}"/>
    <cellStyle name="Comma 9 2 7 3 3" xfId="21952" xr:uid="{C8BC174A-58A8-4404-8B34-1F528E00110A}"/>
    <cellStyle name="Comma 9 2 7 4" xfId="26303" xr:uid="{FECBEF1A-AEB2-4A34-9181-70783652B564}"/>
    <cellStyle name="Comma 9 2 7 5" xfId="16004" xr:uid="{ED5B5A80-101A-4D00-8A1C-D62D33151EF1}"/>
    <cellStyle name="Comma 9 2 8" xfId="6514" xr:uid="{47E0127E-B6B5-4DEC-8CDA-1C5718F398EC}"/>
    <cellStyle name="Comma 9 2 8 2" xfId="29014" xr:uid="{23D6B605-A002-4A7A-B7FC-44757990291E}"/>
    <cellStyle name="Comma 9 2 8 3" xfId="18721" xr:uid="{15E16DE3-E12D-4A2E-B489-7B7239D2517C}"/>
    <cellStyle name="Comma 9 2 9" xfId="9705" xr:uid="{0093EA71-DD56-4FC0-A21A-035FFC23269B}"/>
    <cellStyle name="Comma 9 2 9 2" xfId="31975" xr:uid="{92827ED3-F3AC-461C-8581-560CC0D886BC}"/>
    <cellStyle name="Comma 9 2 9 3" xfId="21699" xr:uid="{141174E4-73EE-4C77-BA00-3CAB77795097}"/>
    <cellStyle name="Comma 9 20" xfId="1182" xr:uid="{E11AD879-5650-4EFB-A03B-E1D783600235}"/>
    <cellStyle name="Comma 9 3" xfId="368" xr:uid="{551BEF1B-4A7E-4C3E-B473-E4B2D2850D8F}"/>
    <cellStyle name="Comma 9 3 11" xfId="3122" xr:uid="{485BDBB1-ED46-4408-AB46-6979781024E3}"/>
    <cellStyle name="Comma 9 3 2" xfId="862" xr:uid="{A3F9602D-49EA-4417-ACFC-2C759F48209E}"/>
    <cellStyle name="Comma 9 3 2 2" xfId="5018" xr:uid="{E65FED49-7D0C-49BA-8FF7-E35DB1B6DD11}"/>
    <cellStyle name="Comma 9 3 2 2 2" xfId="8216" xr:uid="{973CD71E-51DC-49DB-AB7A-24BEF6D7ECF0}"/>
    <cellStyle name="Comma 9 3 2 2 2 2" xfId="30628" xr:uid="{81D0D4C3-A600-4A78-926D-244618AC0BCE}"/>
    <cellStyle name="Comma 9 3 2 2 2 3" xfId="20339" xr:uid="{AFD60ED8-F73E-4276-BD31-3DAC3F178DB8}"/>
    <cellStyle name="Comma 9 3 2 2 3" xfId="11321" xr:uid="{3B45C345-8C27-4769-AE5F-FA1E8E1768DE}"/>
    <cellStyle name="Comma 9 3 2 2 3 3" xfId="23319" xr:uid="{322AB8B4-E0DC-45E3-8FE8-492B4276968F}"/>
    <cellStyle name="Comma 9 3 2 2 4" xfId="13560" xr:uid="{6ED50069-7DE0-4157-9F2E-30E9672A5995}"/>
    <cellStyle name="Comma 9 3 2 2 4 3" xfId="24196" xr:uid="{C49E22FA-5950-4ED2-A79E-4CE51E84C338}"/>
    <cellStyle name="Comma 9 3 2 2 5" xfId="27665" xr:uid="{83A01C90-7265-488D-8397-9EC9A8803A39}"/>
    <cellStyle name="Comma 9 3 2 2 6" xfId="17371" xr:uid="{B8C3F9D5-1C0F-46F9-90B3-61D7E7F32508}"/>
    <cellStyle name="Comma 9 3 2 3" xfId="7134" xr:uid="{F4DB6725-B371-4037-9018-173122D77A43}"/>
    <cellStyle name="Comma 9 3 2 3 2" xfId="29605" xr:uid="{84C6744D-21C4-4AD8-BF47-13EB4E6CE015}"/>
    <cellStyle name="Comma 9 3 2 3 3" xfId="19314" xr:uid="{8B75AD28-771D-4B71-BD73-B4E546FA7484}"/>
    <cellStyle name="Comma 9 3 2 4" xfId="10298" xr:uid="{CA5BA969-2A72-4816-AD8C-C4E45A6EEDE1}"/>
    <cellStyle name="Comma 9 3 2 4 2" xfId="32567" xr:uid="{2A77D561-55BC-4FBE-A9D8-2FF70CA17FA7}"/>
    <cellStyle name="Comma 9 3 2 4 3" xfId="22293" xr:uid="{74A3FE81-352C-4965-83CB-1554B4177647}"/>
    <cellStyle name="Comma 9 3 2 5" xfId="12956" xr:uid="{5D78EBAA-F31B-4E57-B754-626BB93B5AC6}"/>
    <cellStyle name="Comma 9 3 2 5 3" xfId="23779" xr:uid="{A7EE94F5-6312-406C-9718-BE93DB5AC587}"/>
    <cellStyle name="Comma 9 3 2 6" xfId="26644" xr:uid="{2BB55531-5CB9-4720-AB37-C6D80BB92234}"/>
    <cellStyle name="Comma 9 3 2 7" xfId="16345" xr:uid="{E1206F58-F399-4FF6-A121-B65FA7D65041}"/>
    <cellStyle name="Comma 9 3 2 9" xfId="3988" xr:uid="{8596B7B8-2EA5-4F42-8AF8-E2A497B67444}"/>
    <cellStyle name="Comma 9 3 3" xfId="3809" xr:uid="{379C4946-820B-409D-B529-85E45C77C597}"/>
    <cellStyle name="Comma 9 3 3 2" xfId="6972" xr:uid="{99F0DD2B-FE71-4ECB-8BB8-9C8B8F111B42}"/>
    <cellStyle name="Comma 9 3 3 2 2" xfId="29443" xr:uid="{8F162598-A116-4D11-859A-66396AF277AE}"/>
    <cellStyle name="Comma 9 3 3 2 3" xfId="19150" xr:uid="{DBCB131B-8F83-4097-BDD5-9460298CBEFC}"/>
    <cellStyle name="Comma 9 3 3 3" xfId="10135" xr:uid="{ADCD9B23-0563-4345-AB55-CF1CBCCC441E}"/>
    <cellStyle name="Comma 9 3 3 3 2" xfId="32404" xr:uid="{D3B15563-51A1-47AB-822D-995FAC91C09F}"/>
    <cellStyle name="Comma 9 3 3 3 3" xfId="22129" xr:uid="{691F94F3-96C0-4D4F-8038-358AF3C8254A}"/>
    <cellStyle name="Comma 9 3 3 4" xfId="13400" xr:uid="{B7091E78-5B2F-44A6-869D-A9B45AE2F6B5}"/>
    <cellStyle name="Comma 9 3 3 4 3" xfId="24036" xr:uid="{09490954-9535-4A23-9433-0E315B69CEA0}"/>
    <cellStyle name="Comma 9 3 3 5" xfId="26480" xr:uid="{20A644E4-E9E0-4AAF-8291-25609FEBF938}"/>
    <cellStyle name="Comma 9 3 3 6" xfId="16181" xr:uid="{BBE00515-D98A-4EDB-A4DB-86EF2892C087}"/>
    <cellStyle name="Comma 9 3 4" xfId="3329" xr:uid="{A62B7BC9-4150-4C80-BC25-B58C1BF2A2A0}"/>
    <cellStyle name="Comma 9 3 4 2" xfId="6686" xr:uid="{A64D8073-A3ED-49DD-B33E-4A433C6AEEE4}"/>
    <cellStyle name="Comma 9 3 4 2 2" xfId="29186" xr:uid="{C3D89984-8574-461D-82EC-D23D8500736D}"/>
    <cellStyle name="Comma 9 3 4 2 3" xfId="18893" xr:uid="{A3373878-E157-4BA5-81D8-B369E7F71F32}"/>
    <cellStyle name="Comma 9 3 4 3" xfId="9877" xr:uid="{EF943621-5E57-4D4E-A338-9D7A9E7AC851}"/>
    <cellStyle name="Comma 9 3 4 3 2" xfId="32147" xr:uid="{AA30FBD1-55ED-4C3A-B4E0-ABF8080529A2}"/>
    <cellStyle name="Comma 9 3 4 3 3" xfId="21871" xr:uid="{574A99EB-A7AA-4FC8-8F6D-BE67E655A525}"/>
    <cellStyle name="Comma 9 3 4 4" xfId="26222" xr:uid="{F3D78FD7-038E-45AE-A7DD-835E2A223357}"/>
    <cellStyle name="Comma 9 3 4 5" xfId="15923" xr:uid="{156A5E03-8F5F-4878-8719-978D6787A3C2}"/>
    <cellStyle name="Comma 9 3 5" xfId="6433" xr:uid="{FC90B655-4014-4CD3-AC16-7F7A6AAA533A}"/>
    <cellStyle name="Comma 9 3 5 2" xfId="28934" xr:uid="{99FB68AC-A8D9-4FEE-A75A-926F6A131970}"/>
    <cellStyle name="Comma 9 3 5 3" xfId="18640" xr:uid="{F215B792-B98C-4E1D-9F10-A1055A8BCC88}"/>
    <cellStyle name="Comma 9 3 6" xfId="9624" xr:uid="{6738A549-7AE3-422F-9601-4E2DED667673}"/>
    <cellStyle name="Comma 9 3 6 2" xfId="31894" xr:uid="{9E2FCC36-A994-4E3F-B83C-B8E332CD6006}"/>
    <cellStyle name="Comma 9 3 6 3" xfId="21618" xr:uid="{D1A70ACD-C596-4067-9AFB-332CD2399CEF}"/>
    <cellStyle name="Comma 9 3 7" xfId="12744" xr:uid="{84437866-58F9-4D2B-8E30-60365CDDD851}"/>
    <cellStyle name="Comma 9 3 7 3" xfId="23614" xr:uid="{31C9FB32-D3CE-4246-AA34-ADA72C9E54C4}"/>
    <cellStyle name="Comma 9 3 8" xfId="25970" xr:uid="{C76D8C85-D2F8-48D6-8FF7-5AE9F327E87C}"/>
    <cellStyle name="Comma 9 3 9" xfId="15670" xr:uid="{BC5249AD-0BC5-4BF0-93E2-01915B0681CD}"/>
    <cellStyle name="Comma 9 4" xfId="718" xr:uid="{694D7CB6-2B65-4CC2-9F1E-CB233151CC52}"/>
    <cellStyle name="Comma 9 4 2" xfId="4803" xr:uid="{1EA72AF6-249B-4695-AC0D-8E693B10317E}"/>
    <cellStyle name="Comma 9 4 2 2" xfId="7989" xr:uid="{4CE72CA6-BC49-4BBC-82C1-7A2BB51CB3A6}"/>
    <cellStyle name="Comma 9 4 2 2 2" xfId="30419" xr:uid="{0A7E62EA-5D8E-40AD-98FC-FB12DB41CB6E}"/>
    <cellStyle name="Comma 9 4 2 2 3" xfId="20129" xr:uid="{17865E9E-0372-4BCF-AC36-381D5E53627F}"/>
    <cellStyle name="Comma 9 4 2 3" xfId="11111" xr:uid="{BD92233C-5157-4A9D-BD5A-53147313276F}"/>
    <cellStyle name="Comma 9 4 2 3 3" xfId="23109" xr:uid="{3E64322D-2FA1-4F0C-91FB-CF82EA3D5A73}"/>
    <cellStyle name="Comma 9 4 2 4" xfId="27460" xr:uid="{1F8A2419-E00B-4C18-9575-38FA92068124}"/>
    <cellStyle name="Comma 9 4 2 5" xfId="17161" xr:uid="{904E4711-A3B1-4D1C-A34A-D45D710A7BA6}"/>
    <cellStyle name="Comma 9 4 3" xfId="6861" xr:uid="{50F89BBA-FE17-4328-921A-CE00F163ABA0}"/>
    <cellStyle name="Comma 9 4 3 2" xfId="29333" xr:uid="{3FE97330-3D59-409E-9D50-8B7EE0713060}"/>
    <cellStyle name="Comma 9 4 3 3" xfId="19040" xr:uid="{F5CA8360-F72F-48AC-9373-29CF6A5C6ABD}"/>
    <cellStyle name="Comma 9 4 4" xfId="10025" xr:uid="{16A7A081-9BB0-4501-B715-5B7D067F3FBC}"/>
    <cellStyle name="Comma 9 4 4 2" xfId="32294" xr:uid="{E31AF767-4D72-4E5E-A386-6C10D4E89EAC}"/>
    <cellStyle name="Comma 9 4 4 3" xfId="22019" xr:uid="{6EA07C3E-DDC5-46B0-B84F-C0171A937513}"/>
    <cellStyle name="Comma 9 4 5" xfId="13101" xr:uid="{5B2572D5-D4B1-46DF-A73F-28A123176DF4}"/>
    <cellStyle name="Comma 9 4 5 3" xfId="23926" xr:uid="{730002F5-D515-43DA-8950-A2FBA0955E87}"/>
    <cellStyle name="Comma 9 4 6" xfId="26370" xr:uid="{8F655995-73DB-4125-9653-EF7361FAAAA9}"/>
    <cellStyle name="Comma 9 4 7" xfId="16071" xr:uid="{6C6900EA-FD61-4AD4-81FD-066F3C2542E6}"/>
    <cellStyle name="Comma 9 4 9" xfId="3481" xr:uid="{9745AA35-5EE8-4E7D-BEE8-F6D953644563}"/>
    <cellStyle name="Comma 9 5" xfId="4683" xr:uid="{858509A7-E517-4238-BCB8-93B5C2DBC6E1}"/>
    <cellStyle name="Comma 9 5 2" xfId="7859" xr:uid="{664052F3-38F4-4F47-84BF-695CD553227A}"/>
    <cellStyle name="Comma 9 5 2 2" xfId="30287" xr:uid="{4FD624CD-AD53-4824-9631-C4A31E726127}"/>
    <cellStyle name="Comma 9 5 2 3" xfId="19998" xr:uid="{E7E5D83A-DAD3-4CE0-96AB-F535A7D297DE}"/>
    <cellStyle name="Comma 9 5 3" xfId="10982" xr:uid="{384BCEF0-9529-4486-A839-8C3FEF200311}"/>
    <cellStyle name="Comma 9 5 3 3" xfId="22977" xr:uid="{0BCC819F-AEEB-4955-A935-82E1E8D26932}"/>
    <cellStyle name="Comma 9 5 4" xfId="13689" xr:uid="{1C049C88-23E4-4B4B-B416-AD1694887B17}"/>
    <cellStyle name="Comma 9 5 4 3" xfId="24327" xr:uid="{22AA3D38-959D-45D0-87DD-9E1C1173C2BA}"/>
    <cellStyle name="Comma 9 5 5" xfId="27328" xr:uid="{9D7B1762-7FF0-4121-9179-6C203F342DC1}"/>
    <cellStyle name="Comma 9 5 6" xfId="17029" xr:uid="{AD72DA29-EB73-4D68-854F-E8453C70697F}"/>
    <cellStyle name="Comma 9 6" xfId="4589" xr:uid="{260D6077-A3AE-478A-B93D-CD10DD5A9CE1}"/>
    <cellStyle name="Comma 9 6 2" xfId="7765" xr:uid="{0360BAC0-C5E4-4445-A54E-F3F794A1C2B3}"/>
    <cellStyle name="Comma 9 6 2 2" xfId="30194" xr:uid="{744A529C-4567-4722-87BA-FF5581986852}"/>
    <cellStyle name="Comma 9 6 2 3" xfId="19904" xr:uid="{77C4804F-1F1D-41B5-A3DF-97EBF2FAABD0}"/>
    <cellStyle name="Comma 9 6 3" xfId="10888" xr:uid="{0DB3A0C2-E4D9-4187-BF3F-CED1B182D194}"/>
    <cellStyle name="Comma 9 6 3 3" xfId="22883" xr:uid="{DBACE537-1889-429E-B4B6-E1807B357192}"/>
    <cellStyle name="Comma 9 6 4" xfId="13897" xr:uid="{04D545F9-9260-4E09-A4FC-A6C8CBEDEC64}"/>
    <cellStyle name="Comma 9 6 4 3" xfId="24537" xr:uid="{28ADF660-FC68-4811-9B4A-EFD28D253F69}"/>
    <cellStyle name="Comma 9 6 5" xfId="27234" xr:uid="{79961FD5-D9FE-4792-9EDD-50973D89DD1D}"/>
    <cellStyle name="Comma 9 6 6" xfId="16935" xr:uid="{933C80AA-3601-406D-942C-F6B0E3CDC700}"/>
    <cellStyle name="Comma 9 7" xfId="4480" xr:uid="{59615552-2EB6-49FC-9F6C-47F0D9895D56}"/>
    <cellStyle name="Comma 9 7 2" xfId="7656" xr:uid="{BFA53D60-8714-4FF5-82A8-EDC8D25FF0F2}"/>
    <cellStyle name="Comma 9 7 2 2" xfId="30085" xr:uid="{3A95E331-3331-4D24-9D1D-D7AC3B023025}"/>
    <cellStyle name="Comma 9 7 2 3" xfId="19795" xr:uid="{E7D03F8A-3B9C-4CC8-8D14-67DA61480F3B}"/>
    <cellStyle name="Comma 9 7 3" xfId="10779" xr:uid="{87F2A82B-385B-4DB7-A7E3-87C4F02247E2}"/>
    <cellStyle name="Comma 9 7 3 3" xfId="22774" xr:uid="{D5BDBFB0-FCF8-44A8-9FBB-3975442D5589}"/>
    <cellStyle name="Comma 9 7 4" xfId="13767" xr:uid="{AEFFDC27-AA68-4B67-BC72-C48FD429FC6C}"/>
    <cellStyle name="Comma 9 7 4 3" xfId="24406" xr:uid="{A41E98E6-C787-4699-A754-A81C616E6C40}"/>
    <cellStyle name="Comma 9 7 5" xfId="27125" xr:uid="{B120F8D9-7C74-4F2C-BF98-58A0F0DD9883}"/>
    <cellStyle name="Comma 9 7 6" xfId="16826" xr:uid="{57701D56-AEA5-4491-BDE7-87105645D780}"/>
    <cellStyle name="Comma 9 8" xfId="4380" xr:uid="{E045172A-02AA-40BC-AF39-7CB321EA5B06}"/>
    <cellStyle name="Comma 9 8 2" xfId="7555" xr:uid="{F147B882-5127-4C90-978B-CA3F898ACA30}"/>
    <cellStyle name="Comma 9 8 2 2" xfId="29984" xr:uid="{D22A4C62-7B9B-4F5C-B1C5-A8D2C4D8B828}"/>
    <cellStyle name="Comma 9 8 2 3" xfId="19694" xr:uid="{AA1E18F0-CE9B-4D59-8207-A7958B91DC57}"/>
    <cellStyle name="Comma 9 8 3" xfId="10678" xr:uid="{A1E627B3-CD88-4C55-BF8E-76B7A573B362}"/>
    <cellStyle name="Comma 9 8 3 3" xfId="22673" xr:uid="{CD2E2C3E-6F15-46C9-A051-698A0D305860}"/>
    <cellStyle name="Comma 9 8 4" xfId="13714" xr:uid="{EDC06E3F-3099-4446-B12B-EAE019297283}"/>
    <cellStyle name="Comma 9 8 4 3" xfId="24353" xr:uid="{3CDA0E4F-AE48-4EC5-9390-8534466C26B2}"/>
    <cellStyle name="Comma 9 8 5" xfId="27024" xr:uid="{DC7DEB1C-C2AE-4194-8631-5D3C7D2862BF}"/>
    <cellStyle name="Comma 9 8 6" xfId="16725" xr:uid="{5271E5F9-56CB-4124-81BB-5945F5B00AD2}"/>
    <cellStyle name="Comma 9 9" xfId="4277" xr:uid="{4C0BD8AD-759F-45E0-A860-0839E3F4512B}"/>
    <cellStyle name="Comma 9 9 2" xfId="7452" xr:uid="{460EFDE5-49F5-4EE9-8532-71DD2F7EB893}"/>
    <cellStyle name="Comma 9 9 2 2" xfId="29895" xr:uid="{2079F25B-8428-4F92-8A0B-E50492EFF598}"/>
    <cellStyle name="Comma 9 9 2 3" xfId="19605" xr:uid="{821FA6AB-FC9D-47FF-AB88-858FFC1CB3FD}"/>
    <cellStyle name="Comma 9 9 3" xfId="10589" xr:uid="{910B0811-8709-4ACA-B4CE-9A41AF4553F9}"/>
    <cellStyle name="Comma 9 9 3 3" xfId="22584" xr:uid="{CA3AE43A-43D3-4979-9C02-A13234D14852}"/>
    <cellStyle name="Comma 9 9 4" xfId="14081" xr:uid="{75EB9292-DD44-4578-8F04-F0CD6215C141}"/>
    <cellStyle name="Comma 9 9 4 3" xfId="24716" xr:uid="{107979BB-B9AB-4A91-A46B-319C34899444}"/>
    <cellStyle name="Comma 9 9 5" xfId="26935" xr:uid="{4EA8870C-CFFB-4B37-B76E-B8FB2731EBE9}"/>
    <cellStyle name="Comma 9 9 6" xfId="16636" xr:uid="{71988DA8-6591-48FE-8454-DE36D058362E}"/>
    <cellStyle name="Comma 90" xfId="1903" xr:uid="{DA62C13D-9A9F-43CC-B8F0-F546FB5ABAFD}"/>
    <cellStyle name="Comma 90 2" xfId="5439" xr:uid="{62E6CD8B-F7B4-4D59-BC8E-006505864776}"/>
    <cellStyle name="Comma 90 2 2" xfId="28000" xr:uid="{4EF42D5A-CAC2-4688-9CB0-6D80955B8641}"/>
    <cellStyle name="Comma 90 2 3" xfId="17706" xr:uid="{E0327A3F-A68A-4B9A-9D05-AC6B884DF3E7}"/>
    <cellStyle name="Comma 90 3" xfId="8681" xr:uid="{4FAE8649-FCDC-422B-A497-A5CB54C10D8B}"/>
    <cellStyle name="Comma 90 3 2" xfId="30960" xr:uid="{0DDDE955-2B8D-4496-AFE9-DB1C4C3CEB6A}"/>
    <cellStyle name="Comma 90 3 3" xfId="20684" xr:uid="{FF4C80E6-7535-4785-9589-88A4C6F39180}"/>
    <cellStyle name="Comma 90 4" xfId="25027" xr:uid="{094AA91D-7349-43FE-8233-86F370861D02}"/>
    <cellStyle name="Comma 90 5" xfId="14727" xr:uid="{6F75947B-B09D-4C4F-8D3B-059E77CD54FF}"/>
    <cellStyle name="Comma 91" xfId="1894" xr:uid="{8F6D8D3D-BFFC-43D2-BF87-9A92ACF1EDD3}"/>
    <cellStyle name="Comma 91 2" xfId="5431" xr:uid="{1B018BE6-CE15-43D6-95D0-50949C631269}"/>
    <cellStyle name="Comma 91 2 2" xfId="27992" xr:uid="{F2D93B94-D8B4-4556-8740-03F86C366198}"/>
    <cellStyle name="Comma 91 2 3" xfId="17698" xr:uid="{F7C3446C-7C6A-436D-B398-21AA42508333}"/>
    <cellStyle name="Comma 91 3" xfId="8673" xr:uid="{DA809A2B-4BBF-4592-8521-547FDC901CB2}"/>
    <cellStyle name="Comma 91 3 2" xfId="30952" xr:uid="{08D9EC96-6509-4D8A-8297-D5B488D90ABC}"/>
    <cellStyle name="Comma 91 3 3" xfId="20676" xr:uid="{B196BEF9-AAD1-438A-9433-D65E1F8FA36E}"/>
    <cellStyle name="Comma 91 4" xfId="25019" xr:uid="{967BC281-FAEF-4CC4-9DEC-69F0E29BD489}"/>
    <cellStyle name="Comma 91 5" xfId="14719" xr:uid="{4E50C063-48EF-4C78-84C0-DDCF44B7450A}"/>
    <cellStyle name="Comma 92" xfId="1889" xr:uid="{65E43241-4C5E-43A3-B648-C381282EA9F8}"/>
    <cellStyle name="Comma 92 2" xfId="5426" xr:uid="{F42A4ED5-FD23-4039-B7EE-5489343BD44C}"/>
    <cellStyle name="Comma 92 2 2" xfId="27987" xr:uid="{A1D866F7-7525-4E3E-A87D-5F6EF60C4116}"/>
    <cellStyle name="Comma 92 2 3" xfId="17693" xr:uid="{B9879AEA-3F38-450B-BA2C-C49A541B5321}"/>
    <cellStyle name="Comma 92 3" xfId="8668" xr:uid="{A24B63E1-7E11-46F5-AD35-12BD8AC4BA0D}"/>
    <cellStyle name="Comma 92 3 2" xfId="30947" xr:uid="{4990FFE4-4450-45C6-80D2-DA4437487A0D}"/>
    <cellStyle name="Comma 92 3 3" xfId="20671" xr:uid="{DCF8EE7B-93FE-43F7-BC18-8B847847F95E}"/>
    <cellStyle name="Comma 92 4" xfId="25014" xr:uid="{309C9B71-C9F5-40F2-A364-B4BF55D6068A}"/>
    <cellStyle name="Comma 92 5" xfId="14714" xr:uid="{616E0860-8995-4C0A-ACDA-416FA4B1533C}"/>
    <cellStyle name="Comma 93" xfId="1836" xr:uid="{6364FCD5-2104-4444-AE6E-C398B48953A7}"/>
    <cellStyle name="Comma 93 2" xfId="5406" xr:uid="{7DBEC4C7-0990-4667-A580-3C0D30357587}"/>
    <cellStyle name="Comma 93 2 2" xfId="27974" xr:uid="{5FF1DA35-996B-40FB-8CDD-DC0CF231E226}"/>
    <cellStyle name="Comma 93 2 3" xfId="17680" xr:uid="{472FB627-0FEF-4387-8750-453AF21374CE}"/>
    <cellStyle name="Comma 93 3" xfId="8655" xr:uid="{04C1E2FA-EBF7-4079-A3BF-B1F015B120DA}"/>
    <cellStyle name="Comma 93 3 2" xfId="30934" xr:uid="{F52EC4F8-AF43-4A9A-B295-7AE9E65E4C9D}"/>
    <cellStyle name="Comma 93 3 3" xfId="20658" xr:uid="{F39179B8-A340-492D-9271-0785D59CBDE5}"/>
    <cellStyle name="Comma 93 4" xfId="25001" xr:uid="{FB9596F4-1AC5-43EA-8033-4163CED88962}"/>
    <cellStyle name="Comma 93 5" xfId="14701" xr:uid="{EC73EF42-5458-4AB6-843F-76C9A9F93AEB}"/>
    <cellStyle name="Comma 94" xfId="1841" xr:uid="{431A4AA8-6B10-4169-9135-83C733DBCC14}"/>
    <cellStyle name="Comma 94 2" xfId="5411" xr:uid="{926C63EB-7F80-47A6-815C-D4C965208873}"/>
    <cellStyle name="Comma 94 2 2" xfId="27979" xr:uid="{6AD801A4-A2BE-40BF-BD38-F5C482EC82AF}"/>
    <cellStyle name="Comma 94 2 3" xfId="17685" xr:uid="{A973A2D7-E607-4F15-9204-14BCF66BE343}"/>
    <cellStyle name="Comma 94 3" xfId="8660" xr:uid="{45D62286-F942-48F0-998A-ACF0FAD9E944}"/>
    <cellStyle name="Comma 94 3 2" xfId="30939" xr:uid="{96F43537-C2A5-494C-9DA3-3821F8F84895}"/>
    <cellStyle name="Comma 94 3 3" xfId="20663" xr:uid="{E4FBD1BA-E978-4CBB-8243-371423FB5480}"/>
    <cellStyle name="Comma 94 4" xfId="25006" xr:uid="{35BB7144-2074-40E2-8924-EBF1D14A1A9D}"/>
    <cellStyle name="Comma 94 5" xfId="14706" xr:uid="{685E463E-7F15-46AA-9D93-9B3AF84A3461}"/>
    <cellStyle name="Comma 95" xfId="1783" xr:uid="{663EBF54-5BDD-4F8F-8EA0-93E50D525337}"/>
    <cellStyle name="Comma 95 2" xfId="5386" xr:uid="{84A22353-4751-4693-8E58-BA9589FB447E}"/>
    <cellStyle name="Comma 95 2 2" xfId="27961" xr:uid="{DBFEE965-DB7A-4962-8048-93294FE14BAA}"/>
    <cellStyle name="Comma 95 2 3" xfId="17667" xr:uid="{DF736487-7057-43F7-8D7B-5574EC2979A3}"/>
    <cellStyle name="Comma 95 3" xfId="8642" xr:uid="{7A85D349-24E1-4343-80E4-CD0081A71FE4}"/>
    <cellStyle name="Comma 95 3 2" xfId="30921" xr:uid="{4F7E2B6B-F265-4E67-BBB0-1A92249D607E}"/>
    <cellStyle name="Comma 95 3 3" xfId="20645" xr:uid="{68DB4F6B-E8ED-4B4C-8EA5-BFDDAB9325DC}"/>
    <cellStyle name="Comma 95 4" xfId="24988" xr:uid="{22358EC6-396B-4B3C-BD70-BD3E724AF99D}"/>
    <cellStyle name="Comma 95 5" xfId="14688" xr:uid="{15FD0B11-9F60-4C12-8381-4907E22B3528}"/>
    <cellStyle name="Comma 96" xfId="1788" xr:uid="{344A4BD1-8036-4066-B5DB-2600520884C0}"/>
    <cellStyle name="Comma 96 2" xfId="5391" xr:uid="{F8524380-91B3-4F7A-9609-1AE5BD79BE8C}"/>
    <cellStyle name="Comma 96 2 2" xfId="27966" xr:uid="{F2C77677-7BF0-412E-BB0D-2DCE00BCA3E9}"/>
    <cellStyle name="Comma 96 2 3" xfId="17672" xr:uid="{CE892FFB-45C6-489D-80B2-665486F06A23}"/>
    <cellStyle name="Comma 96 3" xfId="8647" xr:uid="{FB052DEC-4121-46DD-8DD0-5962B5078379}"/>
    <cellStyle name="Comma 96 3 2" xfId="30926" xr:uid="{46A13156-6239-40C1-A729-CDA51BAF732B}"/>
    <cellStyle name="Comma 96 3 3" xfId="20650" xr:uid="{A26184DB-E7B9-498C-AD01-DE6192B846D3}"/>
    <cellStyle name="Comma 96 4" xfId="24993" xr:uid="{B3DB0871-FA96-4615-8924-9681F23FDEB4}"/>
    <cellStyle name="Comma 96 5" xfId="14693" xr:uid="{591F1EE8-9FEB-49A2-8270-430F85FA6419}"/>
    <cellStyle name="Comma 97" xfId="1780" xr:uid="{64CD2D5C-B1D6-48A0-A6CD-755834BD14F4}"/>
    <cellStyle name="Comma 97 2" xfId="5383" xr:uid="{4C9B891D-2994-4D0F-A8A7-8460B1E6F2A3}"/>
    <cellStyle name="Comma 97 2 2" xfId="27958" xr:uid="{9DEC6123-BD6C-4CAE-B8E6-9CFC2D71B78D}"/>
    <cellStyle name="Comma 97 2 3" xfId="17664" xr:uid="{65D79464-8B90-4AE7-A776-386F39266874}"/>
    <cellStyle name="Comma 97 3" xfId="8639" xr:uid="{73A3F521-BABA-43A5-AE80-8E5BA3E67321}"/>
    <cellStyle name="Comma 97 3 2" xfId="30918" xr:uid="{5510EE7C-1300-4BD4-B9C7-80E330BE5BD8}"/>
    <cellStyle name="Comma 97 3 3" xfId="20642" xr:uid="{8E574FA9-9752-436A-8345-497CB5C43995}"/>
    <cellStyle name="Comma 97 4" xfId="24985" xr:uid="{842F70E9-5B68-4E01-AA92-E04C7D83D030}"/>
    <cellStyle name="Comma 97 5" xfId="14685" xr:uid="{ADA574ED-9BBD-49C0-BD52-4FB0865A7660}"/>
    <cellStyle name="Comma 98" xfId="1775" xr:uid="{C2B1A28D-D2F8-4029-999D-87721A335E0A}"/>
    <cellStyle name="Comma 98 2" xfId="5378" xr:uid="{AD63091F-9698-4028-9B0A-F41010CBD4B3}"/>
    <cellStyle name="Comma 98 2 2" xfId="27953" xr:uid="{8EB5F2D2-7FD4-4408-B1B9-22B445EBB28A}"/>
    <cellStyle name="Comma 98 2 3" xfId="17659" xr:uid="{4E28CC69-2BB6-448B-8B97-9EE8EABDFE60}"/>
    <cellStyle name="Comma 98 3" xfId="8634" xr:uid="{AD302F23-9C00-413D-9391-ACA13A622572}"/>
    <cellStyle name="Comma 98 3 2" xfId="30913" xr:uid="{0C69BD81-5D00-4169-8496-87D56CD5842D}"/>
    <cellStyle name="Comma 98 3 3" xfId="20637" xr:uid="{80362801-FC38-4BC2-A666-78971457CB35}"/>
    <cellStyle name="Comma 98 4" xfId="24980" xr:uid="{76B9F957-ACF7-498A-8B43-4BC20A2DC9D4}"/>
    <cellStyle name="Comma 98 5" xfId="14680" xr:uid="{C09640F6-B44D-4E3D-81F7-9D0DE15A4F23}"/>
    <cellStyle name="Comma 99" xfId="1770" xr:uid="{27E8675E-BD46-46FD-ADC9-758FEC20F306}"/>
    <cellStyle name="Comma 99 2" xfId="5373" xr:uid="{DF57DDC6-7CD0-4B67-9AC1-DC8130FED230}"/>
    <cellStyle name="Comma 99 2 2" xfId="27948" xr:uid="{E26C5174-2D47-48EF-BC04-6E3BEB7D98BE}"/>
    <cellStyle name="Comma 99 2 3" xfId="17654" xr:uid="{9657FDFC-7C70-4927-820A-1705DDB6DD7A}"/>
    <cellStyle name="Comma 99 3" xfId="8629" xr:uid="{00B431A5-4A60-41D3-8A81-F07D88BCFA31}"/>
    <cellStyle name="Comma 99 3 2" xfId="30908" xr:uid="{80736CA9-171D-48D1-9A7C-A355A5C6FC3B}"/>
    <cellStyle name="Comma 99 3 3" xfId="20632" xr:uid="{904BFED6-211C-4FD5-9E9B-2ECC00E809C5}"/>
    <cellStyle name="Comma 99 4" xfId="24975" xr:uid="{A9E06A4F-0F62-4EB8-8775-98226C1BDD11}"/>
    <cellStyle name="Comma 99 5" xfId="14675" xr:uid="{B8C9D1C3-3ADB-4CE0-B14A-800D79513FA9}"/>
    <cellStyle name="Comma_BRESCIA" xfId="32636" xr:uid="{14CCF417-3AFE-46B8-B9AB-0F65991EE858}"/>
    <cellStyle name="Currency" xfId="43" xr:uid="{22EAD30C-24D1-4B87-BFD1-1AF5450B5D36}"/>
    <cellStyle name="Currency [0]" xfId="44" xr:uid="{504B91F0-851A-4D79-BC24-6E96031794A8}"/>
    <cellStyle name="Currency [0] 10" xfId="4733" xr:uid="{4C35D33C-6AD3-4CE5-B517-2ED9E820372C}"/>
    <cellStyle name="Currency [0] 10 2" xfId="7911" xr:uid="{91C44210-DD7E-4077-B7BD-6F7F4F4994C3}"/>
    <cellStyle name="Currency [0] 10 2 2" xfId="30339" xr:uid="{B3B9D021-7586-445B-B6BB-38BBD674E2BF}"/>
    <cellStyle name="Currency [0] 10 2 3" xfId="20050" xr:uid="{5FC8A60B-207A-4B3A-863A-4BDCC319B2DA}"/>
    <cellStyle name="Currency [0] 10 3" xfId="11034" xr:uid="{23EA2909-F2DF-477D-AE36-1937955B5A53}"/>
    <cellStyle name="Currency [0] 10 3 3" xfId="23029" xr:uid="{621EC735-A458-4A2B-B587-C641BB9BDF1D}"/>
    <cellStyle name="Currency [0] 10 4" xfId="13772" xr:uid="{1C365CA7-D560-4D69-BA2E-42E5474BEAD9}"/>
    <cellStyle name="Currency [0] 10 4 3" xfId="24411" xr:uid="{C347FF9C-DC11-42FA-B517-A03569551A35}"/>
    <cellStyle name="Currency [0] 10 5" xfId="27380" xr:uid="{5956ADBB-35A8-4178-8C22-24615CB365B4}"/>
    <cellStyle name="Currency [0] 10 6" xfId="17081" xr:uid="{FA4F09BF-C96F-4555-90DF-402CCCC14A6A}"/>
    <cellStyle name="Currency [0] 100" xfId="1479" xr:uid="{4C2EFDE1-3F41-4FF1-AA91-56D355F85EA3}"/>
    <cellStyle name="Currency [0] 100 2" xfId="8344" xr:uid="{D5A00238-DF68-405F-AFAB-A5A1915B0EF6}"/>
    <cellStyle name="Currency [0] 100 3" xfId="8462" xr:uid="{0EB8D5B9-97A1-48AE-802F-03CBC5470F2B}"/>
    <cellStyle name="Currency [0] 101" xfId="8429" xr:uid="{960E4BAC-5ED0-45D4-9BEB-E4B7454C018D}"/>
    <cellStyle name="Currency [0] 101 2" xfId="8442" xr:uid="{317EA92F-04C8-46CE-82A5-0A7B7D8E0167}"/>
    <cellStyle name="Currency [0] 101 3" xfId="23445" xr:uid="{5F09BE59-D8C9-48E6-8BC3-F0EE267D7CA4}"/>
    <cellStyle name="Currency [0] 102" xfId="8362" xr:uid="{4DB43C2D-DC67-4CA2-BB53-3606D99436C9}"/>
    <cellStyle name="Currency [0] 102 2" xfId="11839" xr:uid="{0C3F54EE-7D6A-425F-9C41-494887BA7EB2}"/>
    <cellStyle name="Currency [0] 103" xfId="5152" xr:uid="{8FC59D45-9A0B-4E16-951A-D4D68975E008}"/>
    <cellStyle name="Currency [0] 104" xfId="8438" xr:uid="{BCC93969-41BB-4D05-8212-79A85699FCA1}"/>
    <cellStyle name="Currency [0] 105" xfId="14194" xr:uid="{6298C1AE-AECD-4A9A-92E2-43C4FAF1CC5D}"/>
    <cellStyle name="Currency [0] 106" xfId="32628" xr:uid="{F75F151B-A5E5-491F-8655-7A9A32617145}"/>
    <cellStyle name="Currency [0] 107" xfId="32824" xr:uid="{F9D7BDBE-FE15-4441-A9B3-507415411492}"/>
    <cellStyle name="Currency [0] 11" xfId="4603" xr:uid="{0D6B2171-DFEE-487E-A8F2-74002F92D813}"/>
    <cellStyle name="Currency [0] 11 2" xfId="7779" xr:uid="{13B1EF51-00B9-4F1B-98CE-D409B04E9188}"/>
    <cellStyle name="Currency [0] 11 2 2" xfId="30208" xr:uid="{48467B8A-AA01-4B82-A34B-0195A8B78F0A}"/>
    <cellStyle name="Currency [0] 11 2 3" xfId="19918" xr:uid="{F16E408C-7F9A-491B-8BDF-AEFE0C565873}"/>
    <cellStyle name="Currency [0] 11 3" xfId="10902" xr:uid="{F318BEA2-E992-47B4-9EA7-1E8123C4E066}"/>
    <cellStyle name="Currency [0] 11 3 3" xfId="22897" xr:uid="{B5626728-1ED8-4E82-8784-AC504394E7EA}"/>
    <cellStyle name="Currency [0] 11 4" xfId="13895" xr:uid="{B377879A-9DCD-453D-8FC8-9D1F28D6EBCB}"/>
    <cellStyle name="Currency [0] 11 4 3" xfId="24535" xr:uid="{EF26001A-7AC3-4A78-82D9-27A57F490889}"/>
    <cellStyle name="Currency [0] 11 5" xfId="27248" xr:uid="{7CEDDFF9-3CE3-40AF-B5FF-F53FB3D89DF2}"/>
    <cellStyle name="Currency [0] 11 6" xfId="16949" xr:uid="{6F9194FA-73E9-456C-9CB9-3837185E56B2}"/>
    <cellStyle name="Currency [0] 12" xfId="4598" xr:uid="{E8CB681D-E14E-4F4D-9AEA-18DD3D89D0D1}"/>
    <cellStyle name="Currency [0] 12 2" xfId="7774" xr:uid="{3BE8794E-CF9A-4B68-A405-AFB7AAD05A3E}"/>
    <cellStyle name="Currency [0] 12 2 2" xfId="30203" xr:uid="{A9C57838-1ABB-4FB0-A5B4-14CA44747C43}"/>
    <cellStyle name="Currency [0] 12 2 3" xfId="19913" xr:uid="{22E145A8-72BE-4BD2-8E81-6E6AD96520C7}"/>
    <cellStyle name="Currency [0] 12 3" xfId="10897" xr:uid="{962E9D45-9C83-43F0-87BC-DBB6ECF118BC}"/>
    <cellStyle name="Currency [0] 12 3 3" xfId="22892" xr:uid="{7AD1D9D7-4A45-4C40-A52A-D26398202752}"/>
    <cellStyle name="Currency [0] 12 4" xfId="14019" xr:uid="{C5CA9944-5193-47BD-BDAE-677AA4BABBD8}"/>
    <cellStyle name="Currency [0] 12 4 3" xfId="24658" xr:uid="{1891C141-900E-4558-ADD5-5843025FBC3B}"/>
    <cellStyle name="Currency [0] 12 5" xfId="27243" xr:uid="{594FBDE8-3289-4311-90A6-0A5AC22236FB}"/>
    <cellStyle name="Currency [0] 12 6" xfId="16944" xr:uid="{3A162D97-966B-499E-AB3D-384FE5E4554D}"/>
    <cellStyle name="Currency [0] 13" xfId="4593" xr:uid="{EBB5ED4A-D923-4DD3-8249-83DEC7E3A5DF}"/>
    <cellStyle name="Currency [0] 13 2" xfId="7769" xr:uid="{50EE7F79-D234-464F-99A5-5AF8F02F6EAC}"/>
    <cellStyle name="Currency [0] 13 2 2" xfId="30198" xr:uid="{7D921E4F-A174-47F7-8846-9854BABFB5C4}"/>
    <cellStyle name="Currency [0] 13 2 3" xfId="19908" xr:uid="{4449DF74-75ED-4E30-A4F5-E4D4D0C58FE9}"/>
    <cellStyle name="Currency [0] 13 3" xfId="10892" xr:uid="{10709DF4-E04B-474B-94BD-251994BCEDBE}"/>
    <cellStyle name="Currency [0] 13 3 3" xfId="22887" xr:uid="{B7D5B526-FE44-4947-90DF-E3BAD38AEF99}"/>
    <cellStyle name="Currency [0] 13 4" xfId="13721" xr:uid="{A52145CB-8DBF-4634-882A-63AA52C25142}"/>
    <cellStyle name="Currency [0] 13 4 3" xfId="24361" xr:uid="{DA92C934-815C-491A-AD4E-231469970CA4}"/>
    <cellStyle name="Currency [0] 13 5" xfId="27238" xr:uid="{73695748-2949-48D4-B3F4-33F8E9E3F18D}"/>
    <cellStyle name="Currency [0] 13 6" xfId="16939" xr:uid="{C9FD6949-6D2E-4EED-8F03-94E6E788CC75}"/>
    <cellStyle name="Currency [0] 130" xfId="1139" xr:uid="{774FB228-147D-41EF-A232-E4AED622AF82}"/>
    <cellStyle name="Currency [0] 14" xfId="4537" xr:uid="{160DEEDC-A511-4EA5-9009-573B805B69DC}"/>
    <cellStyle name="Currency [0] 14 2" xfId="7713" xr:uid="{0F922EF8-BE53-4D60-8362-445A935EFA4D}"/>
    <cellStyle name="Currency [0] 14 2 2" xfId="30142" xr:uid="{BD6EC712-18E7-42DA-B16E-7DE58D902006}"/>
    <cellStyle name="Currency [0] 14 2 3" xfId="19852" xr:uid="{FB611DC0-5E6F-49FD-8C3E-8C2535BBEA8C}"/>
    <cellStyle name="Currency [0] 14 3" xfId="10836" xr:uid="{7B047906-D949-495D-8E75-590638C48315}"/>
    <cellStyle name="Currency [0] 14 3 3" xfId="22831" xr:uid="{6D6BDE86-8EFD-4D8E-BA1D-BD37620D8D27}"/>
    <cellStyle name="Currency [0] 14 4" xfId="13646" xr:uid="{773A7CFE-FC9D-43CF-B47D-6456A4476FDF}"/>
    <cellStyle name="Currency [0] 14 4 3" xfId="24284" xr:uid="{E4E1C2FC-3900-4F8D-91C1-FC6673B4E909}"/>
    <cellStyle name="Currency [0] 14 5" xfId="27182" xr:uid="{C262F066-CB1D-4573-A570-7A4A42C471A9}"/>
    <cellStyle name="Currency [0] 14 6" xfId="16883" xr:uid="{09A519DD-E9B8-4F1A-A8E6-673C598D5D6D}"/>
    <cellStyle name="Currency [0] 15" xfId="4400" xr:uid="{577B6A6D-1458-4DC9-920A-AE48B6004582}"/>
    <cellStyle name="Currency [0] 15 2" xfId="7575" xr:uid="{226B5744-3016-485A-94CD-C023A53F9B6B}"/>
    <cellStyle name="Currency [0] 15 2 2" xfId="30004" xr:uid="{54126341-D6B8-40C7-95BF-EC92F42A013E}"/>
    <cellStyle name="Currency [0] 15 2 3" xfId="19714" xr:uid="{6C8F3DA6-28C2-4F25-B240-4C77212CD985}"/>
    <cellStyle name="Currency [0] 15 3" xfId="10698" xr:uid="{5D888CE6-8279-420E-9CB6-F5BE66ED9A7B}"/>
    <cellStyle name="Currency [0] 15 3 3" xfId="22693" xr:uid="{602EBB36-2CA1-49D0-8A8B-D58F4CD82663}"/>
    <cellStyle name="Currency [0] 15 4" xfId="13903" xr:uid="{EA5449E7-5EF9-4409-A4DE-416C8D169FDF}"/>
    <cellStyle name="Currency [0] 15 4 3" xfId="24543" xr:uid="{B527261C-A5FF-4A48-A064-2F769EAC2155}"/>
    <cellStyle name="Currency [0] 15 5" xfId="27044" xr:uid="{692281E7-4994-4E2F-929A-969680BB1608}"/>
    <cellStyle name="Currency [0] 15 6" xfId="16745" xr:uid="{C91B3C3E-7749-4D53-95C9-4BD7B12F3B68}"/>
    <cellStyle name="Currency [0] 16" xfId="4192" xr:uid="{F2FADA6A-F4D3-4B31-9143-4480FE6DC8F1}"/>
    <cellStyle name="Currency [0] 16 2" xfId="7367" xr:uid="{8A004E2B-A04B-42E5-B910-D379AC7811D9}"/>
    <cellStyle name="Currency [0] 16 2 2" xfId="29816" xr:uid="{151B53A2-46EF-4442-8AAA-F27A248754F8}"/>
    <cellStyle name="Currency [0] 16 2 3" xfId="19526" xr:uid="{1150500C-34F2-47D1-9C70-79E61BD47FB4}"/>
    <cellStyle name="Currency [0] 16 3" xfId="10510" xr:uid="{95800638-3489-46E0-8189-DF07BB69F395}"/>
    <cellStyle name="Currency [0] 16 3 3" xfId="22505" xr:uid="{8CB42233-AA9F-48ED-B006-21ED3C635B59}"/>
    <cellStyle name="Currency [0] 16 4" xfId="26856" xr:uid="{1F17FD9A-253F-4F75-9C82-90AD67CF442C}"/>
    <cellStyle name="Currency [0] 16 5" xfId="16557" xr:uid="{88E5BD6B-E285-4EC7-BE90-585144848939}"/>
    <cellStyle name="Currency [0] 17" xfId="4046" xr:uid="{E3E91F35-90F1-4554-891E-66400002B27A}"/>
    <cellStyle name="Currency [0] 17 2" xfId="7221" xr:uid="{2A1E5316-1749-4A1E-92EE-2D725074A591}"/>
    <cellStyle name="Currency [0] 17 2 2" xfId="29692" xr:uid="{3EA5A08A-BF42-40D6-81C8-8D33B4854077}"/>
    <cellStyle name="Currency [0] 17 2 3" xfId="19402" xr:uid="{52A53DFA-A7CB-4B47-AFAA-F311E58D8BF7}"/>
    <cellStyle name="Currency [0] 17 3" xfId="10386" xr:uid="{B06A0979-8284-4CA2-AFCE-9BD80792B164}"/>
    <cellStyle name="Currency [0] 17 3 3" xfId="22381" xr:uid="{C43F2D38-14BB-4D2E-95F6-EA47AF8E3058}"/>
    <cellStyle name="Currency [0] 17 4" xfId="26732" xr:uid="{3DA540CB-11E4-45AA-A30F-823ABDD9F763}"/>
    <cellStyle name="Currency [0] 17 5" xfId="16433" xr:uid="{E8F8459E-79B0-41C8-92F1-0BFC32707247}"/>
    <cellStyle name="Currency [0] 18" xfId="3166" xr:uid="{FB50D659-1C24-430C-A300-FF9C7DA00146}"/>
    <cellStyle name="Currency [0] 18 2" xfId="6521" xr:uid="{81A20555-58E1-421B-8D40-AB05CE88B795}"/>
    <cellStyle name="Currency [0] 18 2 2" xfId="29021" xr:uid="{D04A6427-F13B-43D7-8C10-9A010A800A93}"/>
    <cellStyle name="Currency [0] 18 2 3" xfId="18728" xr:uid="{FAE5AD8B-4398-4BE9-8A99-90452ECD3B9C}"/>
    <cellStyle name="Currency [0] 18 3" xfId="9712" xr:uid="{80FA34EC-08BB-44AA-A231-D61244CBBDA8}"/>
    <cellStyle name="Currency [0] 18 3 2" xfId="31982" xr:uid="{24133711-35FD-46A2-88D8-809A6586A44F}"/>
    <cellStyle name="Currency [0] 18 3 3" xfId="21706" xr:uid="{24FC47FF-8CCC-4D3C-84F1-1A5A99CD8191}"/>
    <cellStyle name="Currency [0] 18 4" xfId="26058" xr:uid="{28B898E2-0826-43BF-84F0-93308F5158FA}"/>
    <cellStyle name="Currency [0] 18 5" xfId="15758" xr:uid="{21B064D6-0FEC-4223-AFEF-ED047CA23175}"/>
    <cellStyle name="Currency [0] 19" xfId="2981" xr:uid="{3DFFD42F-DDB0-4431-BF04-C9A1C7C005D3}"/>
    <cellStyle name="Currency [0] 19 2" xfId="6271" xr:uid="{AD3F5F5C-FD88-45A5-92EE-1724FE98DED8}"/>
    <cellStyle name="Currency [0] 19 2 2" xfId="28772" xr:uid="{E224A7BA-A019-49BF-A3A8-1FEF90F0C6CA}"/>
    <cellStyle name="Currency [0] 19 2 3" xfId="18478" xr:uid="{6E8152CF-7354-4435-A0B1-E6F1129F50FB}"/>
    <cellStyle name="Currency [0] 19 3" xfId="9462" xr:uid="{C1264E7B-B365-40C9-81C7-2030D1B2CB51}"/>
    <cellStyle name="Currency [0] 19 3 2" xfId="31732" xr:uid="{29CA44F8-E3D3-430C-991C-312A5A07F6E1}"/>
    <cellStyle name="Currency [0] 19 3 3" xfId="21456" xr:uid="{BADA8F10-7FF1-42F5-936D-DF11D86FCA55}"/>
    <cellStyle name="Currency [0] 19 4" xfId="25808" xr:uid="{03903FCE-F810-4DC7-A5C5-2CEAD2A13961}"/>
    <cellStyle name="Currency [0] 19 5" xfId="15508" xr:uid="{A547943A-BE08-4433-B53F-3A315B2BA32A}"/>
    <cellStyle name="Currency [0] 2" xfId="81" xr:uid="{F6D32273-4634-46CE-8739-F4FBD9D8BBBC}"/>
    <cellStyle name="Currency [0] 2 10" xfId="4207" xr:uid="{1919EF57-DCFA-4B9B-9855-F86606225DCE}"/>
    <cellStyle name="Currency [0] 2 10 2" xfId="7382" xr:uid="{9A551574-618B-4C4D-9387-1D4BA0414166}"/>
    <cellStyle name="Currency [0] 2 10 2 2" xfId="29831" xr:uid="{F4DBEA7F-7C01-4631-84A3-4485659824F9}"/>
    <cellStyle name="Currency [0] 2 10 2 3" xfId="19541" xr:uid="{995DC1AE-8370-484F-9F36-F311A716A9E8}"/>
    <cellStyle name="Currency [0] 2 10 3" xfId="10525" xr:uid="{9A7B7C5F-80A8-4F8A-8187-267A297840E8}"/>
    <cellStyle name="Currency [0] 2 10 3 3" xfId="22520" xr:uid="{212B0841-633E-4A4C-8849-BF434505EBD9}"/>
    <cellStyle name="Currency [0] 2 10 4" xfId="14099" xr:uid="{8FB89AD5-770D-4685-A75A-73F7EA0F862C}"/>
    <cellStyle name="Currency [0] 2 10 4 3" xfId="24735" xr:uid="{494AAC1F-EAC1-46BF-A7CA-3AD4012EB2DC}"/>
    <cellStyle name="Currency [0] 2 10 5" xfId="26871" xr:uid="{728C27AD-7D31-44C0-A935-8974E568A855}"/>
    <cellStyle name="Currency [0] 2 10 6" xfId="16572" xr:uid="{68F76BEB-C383-4016-9420-78AF2E286BEA}"/>
    <cellStyle name="Currency [0] 2 11" xfId="4057" xr:uid="{0BFFE8A8-78A5-4E23-9D18-32796F7332F7}"/>
    <cellStyle name="Currency [0] 2 11 2" xfId="7232" xr:uid="{42F0A6BD-E1E3-4A1E-BBC0-5355E1C408D0}"/>
    <cellStyle name="Currency [0] 2 11 2 2" xfId="29703" xr:uid="{82CE6256-118A-493B-8E58-95DB982A2ED7}"/>
    <cellStyle name="Currency [0] 2 11 2 3" xfId="19413" xr:uid="{97D9E570-499D-4A28-AEE5-257201491E22}"/>
    <cellStyle name="Currency [0] 2 11 3" xfId="10397" xr:uid="{F2DE195F-DC53-4072-82F9-68A011C2C03B}"/>
    <cellStyle name="Currency [0] 2 11 3 3" xfId="22392" xr:uid="{86726F68-2C11-4706-928C-DB368D0F95A7}"/>
    <cellStyle name="Currency [0] 2 11 4" xfId="26743" xr:uid="{8A48166D-CA99-42AA-90C6-86A26FABC76C}"/>
    <cellStyle name="Currency [0] 2 11 5" xfId="16444" xr:uid="{9A812D1F-A5BA-438D-9B6C-FD5A56ADDF0C}"/>
    <cellStyle name="Currency [0] 2 12" xfId="3182" xr:uid="{44BCEC1D-13CC-4A1A-9059-51DA4343270B}"/>
    <cellStyle name="Currency [0] 2 12 2" xfId="6537" xr:uid="{06FC7C36-F4CA-4B01-B417-E31DA313E84E}"/>
    <cellStyle name="Currency [0] 2 12 2 2" xfId="29037" xr:uid="{CEF3CC65-21D0-47F3-A611-20EF195DB0D8}"/>
    <cellStyle name="Currency [0] 2 12 2 3" xfId="18744" xr:uid="{86ED15CC-230D-44DE-B3F9-2FB1D701526E}"/>
    <cellStyle name="Currency [0] 2 12 3" xfId="9728" xr:uid="{E167E1BA-99F1-4FAC-8B87-0A4E0196BBEE}"/>
    <cellStyle name="Currency [0] 2 12 3 2" xfId="31998" xr:uid="{8592AD98-6967-426B-BD37-D3FD920C5064}"/>
    <cellStyle name="Currency [0] 2 12 3 3" xfId="21722" xr:uid="{C43E9807-0A42-4100-9786-20006FD1AAE8}"/>
    <cellStyle name="Currency [0] 2 12 4" xfId="26074" xr:uid="{9FF1228F-D13C-44DB-9B01-163D2FAD638E}"/>
    <cellStyle name="Currency [0] 2 12 5" xfId="15774" xr:uid="{A1371E77-3345-437D-B79F-60E2D4C5793D}"/>
    <cellStyle name="Currency [0] 2 13" xfId="2998" xr:uid="{0981EFB4-72A3-4924-847B-9E97A3839DEB}"/>
    <cellStyle name="Currency [0] 2 13 2" xfId="6287" xr:uid="{3D7DDBCB-0A67-4912-99BB-9856AF1D5C25}"/>
    <cellStyle name="Currency [0] 2 13 2 2" xfId="28788" xr:uid="{B3235C07-946E-4F36-B8F3-8A0FDB066714}"/>
    <cellStyle name="Currency [0] 2 13 2 3" xfId="18494" xr:uid="{9AF2DF4C-6736-4BB7-B88B-D8AC2E9133DB}"/>
    <cellStyle name="Currency [0] 2 13 3" xfId="9478" xr:uid="{1C5CC357-15E7-4755-88EC-C960942BD901}"/>
    <cellStyle name="Currency [0] 2 13 3 2" xfId="31748" xr:uid="{DE07A974-D11E-4A98-81CF-AFC717B3CECA}"/>
    <cellStyle name="Currency [0] 2 13 3 3" xfId="21472" xr:uid="{89A2451C-D3FB-49D3-9C41-F06BFB9C8D7F}"/>
    <cellStyle name="Currency [0] 2 13 4" xfId="25824" xr:uid="{B3C1597B-8E34-411C-89DF-F191644D8E1D}"/>
    <cellStyle name="Currency [0] 2 13 5" xfId="15524" xr:uid="{BE8AA75F-9543-4049-9C91-E10536A159A7}"/>
    <cellStyle name="Currency [0] 2 14" xfId="2883" xr:uid="{53044973-4F3A-45C5-B76D-342BD385D1E8}"/>
    <cellStyle name="Currency [0] 2 14 2" xfId="6175" xr:uid="{B2B465DC-2F67-4A84-A524-1B089443D7A2}"/>
    <cellStyle name="Currency [0] 2 14 2 2" xfId="28676" xr:uid="{65EE195E-FB23-409E-A392-0EC6195409BC}"/>
    <cellStyle name="Currency [0] 2 14 2 3" xfId="18382" xr:uid="{2F27FAD6-AB91-474D-BBE3-8B8DE5DD44F5}"/>
    <cellStyle name="Currency [0] 2 14 3" xfId="9366" xr:uid="{F7BB5EBF-C71F-4A0A-9CC0-0F06FC36D275}"/>
    <cellStyle name="Currency [0] 2 14 3 2" xfId="31636" xr:uid="{414300F8-C9E8-41CF-957F-D0F48B884384}"/>
    <cellStyle name="Currency [0] 2 14 3 3" xfId="21360" xr:uid="{EFACDA38-5800-4F93-89B3-69ED410D1AAC}"/>
    <cellStyle name="Currency [0] 2 14 4" xfId="25712" xr:uid="{913C7BC5-236D-4B58-B07C-338ED5A7577F}"/>
    <cellStyle name="Currency [0] 2 14 5" xfId="15412" xr:uid="{EF37FB5B-CDED-4093-8652-973B49EADCDA}"/>
    <cellStyle name="Currency [0] 2 15" xfId="2802" xr:uid="{B504E7CC-F482-480E-9C84-EBBA70227873}"/>
    <cellStyle name="Currency [0] 2 15 2" xfId="6088" xr:uid="{66D0F494-F1D6-4DE7-9E19-92F793F3B86A}"/>
    <cellStyle name="Currency [0] 2 15 2 2" xfId="28589" xr:uid="{F7A1B124-1B68-4E9D-9857-3100F0892C76}"/>
    <cellStyle name="Currency [0] 2 15 2 3" xfId="18295" xr:uid="{B3702AA8-E08A-449C-BA28-F11893986D48}"/>
    <cellStyle name="Currency [0] 2 15 3" xfId="9279" xr:uid="{A8191071-5E7E-4B00-9FD5-55AC76C9BE65}"/>
    <cellStyle name="Currency [0] 2 15 3 2" xfId="31549" xr:uid="{402D5375-3651-45D1-A9AB-8E8BEB6F0A09}"/>
    <cellStyle name="Currency [0] 2 15 3 3" xfId="21273" xr:uid="{772EB548-4A22-4B7E-BEB8-A8533C538F1C}"/>
    <cellStyle name="Currency [0] 2 15 4" xfId="25625" xr:uid="{C7F76275-D5AA-4A1B-B3D5-2F64BA04CD40}"/>
    <cellStyle name="Currency [0] 2 15 5" xfId="15325" xr:uid="{D099C4BE-9CB6-4D78-B2F8-8CC8C10AC755}"/>
    <cellStyle name="Currency [0] 2 16" xfId="2704" xr:uid="{832F2041-9B9A-4AA6-8D27-DFDCD57CF1A6}"/>
    <cellStyle name="Currency [0] 2 16 2" xfId="5989" xr:uid="{A0C68E5E-2D31-41AA-9489-A866A380590B}"/>
    <cellStyle name="Currency [0] 2 16 2 2" xfId="28490" xr:uid="{563B5F69-948F-40A9-9B4E-9E9DBC5BD2A8}"/>
    <cellStyle name="Currency [0] 2 16 2 3" xfId="18196" xr:uid="{C07262A6-3771-44AB-B113-A6C8F8AC4E72}"/>
    <cellStyle name="Currency [0] 2 16 3" xfId="9180" xr:uid="{E9C0D167-5BA8-4487-97D6-594E5623A5BF}"/>
    <cellStyle name="Currency [0] 2 16 3 2" xfId="31450" xr:uid="{95FF121F-4268-4B23-B12B-3CDCC02AC51E}"/>
    <cellStyle name="Currency [0] 2 16 3 3" xfId="21174" xr:uid="{2D4AAF4A-B181-4457-B4F5-EE7A1E6C6179}"/>
    <cellStyle name="Currency [0] 2 16 4" xfId="25526" xr:uid="{81A95F32-AE2A-4D10-95DC-70F97E883A60}"/>
    <cellStyle name="Currency [0] 2 16 5" xfId="15226" xr:uid="{910FF2F5-3FDB-45A4-8E80-B610ABDD45DC}"/>
    <cellStyle name="Currency [0] 2 17" xfId="2605" xr:uid="{4DCE1971-26C7-4B62-9BA3-E0781DCE3BDA}"/>
    <cellStyle name="Currency [0] 2 17 2" xfId="5918" xr:uid="{769FB3A7-D1F1-48E1-AB92-288E7E0C12CD}"/>
    <cellStyle name="Currency [0] 2 17 2 2" xfId="28426" xr:uid="{EE297908-4801-43E4-B2CC-B1CD50E3B9C8}"/>
    <cellStyle name="Currency [0] 2 17 2 3" xfId="18132" xr:uid="{FDCE2421-29F9-4E98-8380-6AF662A8F9E9}"/>
    <cellStyle name="Currency [0] 2 17 3" xfId="9116" xr:uid="{AB68B916-FBC4-406B-8677-FAC9CC942807}"/>
    <cellStyle name="Currency [0] 2 17 3 2" xfId="31386" xr:uid="{AE8F49E7-EBDC-4848-9FF5-597E6ED3517F}"/>
    <cellStyle name="Currency [0] 2 17 3 3" xfId="21110" xr:uid="{88F5B3A1-B6BB-4F3B-99A9-9D66C1BA6B86}"/>
    <cellStyle name="Currency [0] 2 17 4" xfId="25462" xr:uid="{B3D7EA5A-9E8C-4BB7-BD94-29E3DC54865D}"/>
    <cellStyle name="Currency [0] 2 17 5" xfId="15162" xr:uid="{D1553E5F-52F9-4C37-9D7D-41933C968454}"/>
    <cellStyle name="Currency [0] 2 18" xfId="2588" xr:uid="{D1D4BFED-2382-41EA-94CD-17BEF5A4D9DD}"/>
    <cellStyle name="Currency [0] 2 18 2" xfId="5902" xr:uid="{761A8D3E-8747-4042-A57D-6AF919306360}"/>
    <cellStyle name="Currency [0] 2 18 2 2" xfId="28410" xr:uid="{6FA06804-A984-4E56-BCC6-371C2ECD462D}"/>
    <cellStyle name="Currency [0] 2 18 2 3" xfId="18116" xr:uid="{FFDD546D-B360-4786-8246-7EFC43A583D4}"/>
    <cellStyle name="Currency [0] 2 18 3" xfId="9100" xr:uid="{C7079593-2CA9-4355-8983-84A06D0A8B3B}"/>
    <cellStyle name="Currency [0] 2 18 3 2" xfId="31370" xr:uid="{1EFBAFF5-A158-4A17-B914-2CC49FE8FF21}"/>
    <cellStyle name="Currency [0] 2 18 3 3" xfId="21094" xr:uid="{A60B1B6B-A228-4126-A2B1-B174FF0520D6}"/>
    <cellStyle name="Currency [0] 2 18 4" xfId="25446" xr:uid="{0998770A-E24F-4371-A1C0-68360CDA80AC}"/>
    <cellStyle name="Currency [0] 2 18 5" xfId="15146" xr:uid="{F549D60A-8A0B-46D6-AC43-627F4363198C}"/>
    <cellStyle name="Currency [0] 2 19" xfId="2571" xr:uid="{0574EAF4-D8B0-4B16-8A32-7E392A0C41DB}"/>
    <cellStyle name="Currency [0] 2 19 2" xfId="5885" xr:uid="{6A11D05C-F842-4254-B59F-214298F47ED7}"/>
    <cellStyle name="Currency [0] 2 19 2 2" xfId="28393" xr:uid="{D6B9A4B3-2A23-40FA-8F4C-4E44F09FE6EE}"/>
    <cellStyle name="Currency [0] 2 19 2 3" xfId="18099" xr:uid="{68BB78B3-28B1-4A01-ACF6-FEEAEF60CCE0}"/>
    <cellStyle name="Currency [0] 2 19 3" xfId="9083" xr:uid="{3B5EB0A9-2971-4693-BC90-16BBB48C0FB3}"/>
    <cellStyle name="Currency [0] 2 19 3 2" xfId="31353" xr:uid="{ADE9A2F8-45F3-4430-86E1-5516E802874E}"/>
    <cellStyle name="Currency [0] 2 19 3 3" xfId="21077" xr:uid="{287844B3-69F9-4AB6-B823-50DEDBAF350E}"/>
    <cellStyle name="Currency [0] 2 19 4" xfId="25429" xr:uid="{0F12D9EA-6C6E-4061-9E6B-F1E49B624F49}"/>
    <cellStyle name="Currency [0] 2 19 5" xfId="15129" xr:uid="{87A27828-E7BD-433B-AC8B-C2EC98471125}"/>
    <cellStyle name="Currency [0] 2 2" xfId="139" xr:uid="{B3AF82AB-944C-4707-9597-1E5EE041AAD7}"/>
    <cellStyle name="Currency [0] 2 2 10" xfId="4075" xr:uid="{96F54BD7-A062-457E-9FEA-90A2DF56AD3D}"/>
    <cellStyle name="Currency [0] 2 2 10 2" xfId="7250" xr:uid="{CCE94227-696D-4C6E-BFCD-8B730AC23FBD}"/>
    <cellStyle name="Currency [0] 2 2 10 2 2" xfId="29721" xr:uid="{7B28C5DF-211A-4851-BB43-16D75689F02D}"/>
    <cellStyle name="Currency [0] 2 2 10 2 3" xfId="19431" xr:uid="{15D3DBFA-A06B-4130-A6D8-7633FB5CE776}"/>
    <cellStyle name="Currency [0] 2 2 10 3" xfId="10415" xr:uid="{493F4EF5-EF1A-438B-9FA9-58E3369C50A8}"/>
    <cellStyle name="Currency [0] 2 2 10 3 3" xfId="22410" xr:uid="{EE3F3AC3-1E99-41CB-B85D-EB0580AE791A}"/>
    <cellStyle name="Currency [0] 2 2 10 4" xfId="26761" xr:uid="{DD6B7EA5-BE15-43A0-B0CA-AC8403C7884F}"/>
    <cellStyle name="Currency [0] 2 2 10 5" xfId="16462" xr:uid="{6BC0EED6-6465-4B76-9DEB-0BAE3A29D804}"/>
    <cellStyle name="Currency [0] 2 2 11" xfId="3197" xr:uid="{2C3ACE5E-CAE1-48D7-9907-CF8CA54D7773}"/>
    <cellStyle name="Currency [0] 2 2 11 2" xfId="6552" xr:uid="{8D01DA81-3DF6-4B7E-BA1B-A1BE79489B95}"/>
    <cellStyle name="Currency [0] 2 2 11 2 2" xfId="29052" xr:uid="{0F3F586F-7DB4-4B45-BFD1-10262E09E7AF}"/>
    <cellStyle name="Currency [0] 2 2 11 2 3" xfId="18759" xr:uid="{7CD5D2DC-3A42-47D6-900E-D953FF5DBEC0}"/>
    <cellStyle name="Currency [0] 2 2 11 3" xfId="9743" xr:uid="{3397DF19-E755-41F8-9841-C0E963BB92CA}"/>
    <cellStyle name="Currency [0] 2 2 11 3 2" xfId="32013" xr:uid="{BF23B6B0-AEAB-4423-BC6B-E19D14D2317F}"/>
    <cellStyle name="Currency [0] 2 2 11 3 3" xfId="21737" xr:uid="{5B2B58E0-E700-4B92-A65E-CD5777D19C49}"/>
    <cellStyle name="Currency [0] 2 2 11 4" xfId="26089" xr:uid="{85653575-C051-4019-8300-6847C6C3928D}"/>
    <cellStyle name="Currency [0] 2 2 11 5" xfId="15789" xr:uid="{EB00A251-A4D4-4E7D-9447-A4038BF77B6D}"/>
    <cellStyle name="Currency [0] 2 2 12" xfId="3012" xr:uid="{176EB176-DE77-4689-A7C6-B4C946A9DD2B}"/>
    <cellStyle name="Currency [0] 2 2 12 2" xfId="6301" xr:uid="{D83D7AE9-D1BF-4126-8400-53E664F871A6}"/>
    <cellStyle name="Currency [0] 2 2 12 2 2" xfId="28802" xr:uid="{D3462353-B461-449D-9AB0-EDBDF6E6008F}"/>
    <cellStyle name="Currency [0] 2 2 12 2 3" xfId="18508" xr:uid="{6B98F98A-F1D1-42B7-9551-EC26AEC27728}"/>
    <cellStyle name="Currency [0] 2 2 12 3" xfId="9492" xr:uid="{5147B221-CED4-453B-B2F9-6A0BEF717B8F}"/>
    <cellStyle name="Currency [0] 2 2 12 3 2" xfId="31762" xr:uid="{01F106E7-E84F-41A2-A84B-2BFAD6AC2490}"/>
    <cellStyle name="Currency [0] 2 2 12 3 3" xfId="21486" xr:uid="{7B91A064-8610-4FD3-926A-7774FCBF8470}"/>
    <cellStyle name="Currency [0] 2 2 12 4" xfId="25838" xr:uid="{7E41D6F4-1ABF-4393-A67F-1BAAC09335F7}"/>
    <cellStyle name="Currency [0] 2 2 12 5" xfId="15538" xr:uid="{043B626A-152F-45EC-9A0E-B390221022D0}"/>
    <cellStyle name="Currency [0] 2 2 13" xfId="2898" xr:uid="{2C599BB0-C36C-40D2-868A-1CC73BF675DE}"/>
    <cellStyle name="Currency [0] 2 2 13 2" xfId="6190" xr:uid="{FD9C20DD-B0F6-4BAF-AB53-2CCBD12150B5}"/>
    <cellStyle name="Currency [0] 2 2 13 2 2" xfId="28691" xr:uid="{30633064-1F77-4E90-93FA-BE83C9D7DEFA}"/>
    <cellStyle name="Currency [0] 2 2 13 2 3" xfId="18397" xr:uid="{CC9AAE26-7AE6-4887-86AF-A4B19CD5205C}"/>
    <cellStyle name="Currency [0] 2 2 13 3" xfId="9381" xr:uid="{BAAAFC27-ED35-4AD7-8C0D-2449CC2E36A9}"/>
    <cellStyle name="Currency [0] 2 2 13 3 2" xfId="31651" xr:uid="{473FF36B-649E-43AF-BA5A-9FEA8D24C99E}"/>
    <cellStyle name="Currency [0] 2 2 13 3 3" xfId="21375" xr:uid="{B978BC57-676D-4D83-A548-768CBAE7757E}"/>
    <cellStyle name="Currency [0] 2 2 13 4" xfId="25727" xr:uid="{0BBE250C-0D6B-4F15-A965-D18AFC5694A6}"/>
    <cellStyle name="Currency [0] 2 2 13 5" xfId="15427" xr:uid="{E089FD67-290B-4087-A6A9-918DCF6BE434}"/>
    <cellStyle name="Currency [0] 2 2 14" xfId="2817" xr:uid="{F82C3473-920A-4A9B-888D-E3788203E3BA}"/>
    <cellStyle name="Currency [0] 2 2 14 2" xfId="6103" xr:uid="{7E0D2AEC-B086-413F-BE6B-4ACB8434B093}"/>
    <cellStyle name="Currency [0] 2 2 14 2 2" xfId="28604" xr:uid="{4A945C90-D12E-4A0B-AD63-2057A49C56DD}"/>
    <cellStyle name="Currency [0] 2 2 14 2 3" xfId="18310" xr:uid="{9B82D048-9D12-467B-B996-1B929E175EA5}"/>
    <cellStyle name="Currency [0] 2 2 14 3" xfId="9294" xr:uid="{5343C46F-E310-41D1-9B1F-6AE4095D61B2}"/>
    <cellStyle name="Currency [0] 2 2 14 3 2" xfId="31564" xr:uid="{1F367FD7-904F-41C7-A957-79D1BE8F8126}"/>
    <cellStyle name="Currency [0] 2 2 14 3 3" xfId="21288" xr:uid="{5A523911-3700-4DAD-8021-38000689A9E5}"/>
    <cellStyle name="Currency [0] 2 2 14 4" xfId="25640" xr:uid="{3A7D0C54-24FC-4B16-A237-EBD5682B8F0F}"/>
    <cellStyle name="Currency [0] 2 2 14 5" xfId="15340" xr:uid="{8C4BC36C-5A4D-4DE6-B4DF-02058C270E7C}"/>
    <cellStyle name="Currency [0] 2 2 15" xfId="2719" xr:uid="{0B822E12-367E-425A-A91D-560B1A3D3E1A}"/>
    <cellStyle name="Currency [0] 2 2 15 2" xfId="6004" xr:uid="{477EF4CA-41BF-47B8-832B-43C37B928C5E}"/>
    <cellStyle name="Currency [0] 2 2 15 2 2" xfId="28505" xr:uid="{3CC6341D-173A-4566-BBE4-DCA2F1EFF8C0}"/>
    <cellStyle name="Currency [0] 2 2 15 2 3" xfId="18211" xr:uid="{A459BE99-3108-4445-8A6E-5CB4BE27E8E4}"/>
    <cellStyle name="Currency [0] 2 2 15 3" xfId="9195" xr:uid="{04D2ED4E-1D98-458A-915C-96F2B2F254E4}"/>
    <cellStyle name="Currency [0] 2 2 15 3 2" xfId="31465" xr:uid="{045E9C73-5328-4CA8-BEAD-82962224354C}"/>
    <cellStyle name="Currency [0] 2 2 15 3 3" xfId="21189" xr:uid="{EF2B0BF0-3ECA-4ADE-A5D8-9A8579373940}"/>
    <cellStyle name="Currency [0] 2 2 15 4" xfId="25541" xr:uid="{79D48720-E044-4C5D-B7B0-CB4464F172AE}"/>
    <cellStyle name="Currency [0] 2 2 15 5" xfId="15241" xr:uid="{DA7B3F3E-5D4A-481C-B29C-988DE84ED7FD}"/>
    <cellStyle name="Currency [0] 2 2 16" xfId="2248" xr:uid="{D23A1F7A-AD2E-4BF5-A13D-AEEBF7FCB2C4}"/>
    <cellStyle name="Currency [0] 2 2 16 2" xfId="5595" xr:uid="{EAB47379-6C67-4FF6-8519-9A9FF93A4E48}"/>
    <cellStyle name="Currency [0] 2 2 16 2 2" xfId="28111" xr:uid="{60CB718E-E92B-4D2D-B5D0-FE1AB1CCA81D}"/>
    <cellStyle name="Currency [0] 2 2 16 2 3" xfId="17817" xr:uid="{6BB9C945-E298-41A2-AE70-4CCE2D821EA8}"/>
    <cellStyle name="Currency [0] 2 2 16 3" xfId="8801" xr:uid="{00526C83-AD56-4876-8B2A-92CC7114CA77}"/>
    <cellStyle name="Currency [0] 2 2 16 3 2" xfId="31071" xr:uid="{C22329F6-92AA-402B-875F-60F3DFFB0536}"/>
    <cellStyle name="Currency [0] 2 2 16 3 3" xfId="20795" xr:uid="{7F6D8365-F3CA-42C6-8835-D90AB61D2D68}"/>
    <cellStyle name="Currency [0] 2 2 16 4" xfId="25147" xr:uid="{7F12CEB6-46DD-46FB-BFDB-C0C6BA2A2C0F}"/>
    <cellStyle name="Currency [0] 2 2 16 5" xfId="14847" xr:uid="{FD84B8D7-7F6F-4D73-ACD8-02ACF0AE8763}"/>
    <cellStyle name="Currency [0] 2 2 17" xfId="5529" xr:uid="{997CAC23-DAEB-4F97-A68F-80C377791BFD}"/>
    <cellStyle name="Currency [0] 2 2 17 2" xfId="27814" xr:uid="{FC08BBC8-B85D-4761-80C1-27050B4FB73C}"/>
    <cellStyle name="Currency [0] 2 2 17 3" xfId="17516" xr:uid="{4B1763BD-C4BD-43B6-A844-80E7F81E83D3}"/>
    <cellStyle name="Currency [0] 2 2 18" xfId="8742" xr:uid="{621A4B17-97EE-4BA2-B894-71C038AA09F5}"/>
    <cellStyle name="Currency [0] 2 2 18 2" xfId="30770" xr:uid="{4CE72EBB-94D9-438C-A81C-389839CD3878}"/>
    <cellStyle name="Currency [0] 2 2 18 3" xfId="20492" xr:uid="{FC4CF1C4-EC89-4058-BB9A-229001B86DA6}"/>
    <cellStyle name="Currency [0] 2 2 19" xfId="12319" xr:uid="{346EA167-C0AC-48C4-A20E-E17F527A74DB}"/>
    <cellStyle name="Currency [0] 2 2 19 3" xfId="23464" xr:uid="{94A32E97-D2B6-4CC7-865E-4E5754DEC0D3}"/>
    <cellStyle name="Currency [0] 2 2 2" xfId="487" xr:uid="{B75BBFC0-C88F-4374-8A60-8603E08A897E}"/>
    <cellStyle name="Currency [0] 2 2 2 10" xfId="9656" xr:uid="{3104EB32-D917-4208-AF49-40F881355BCF}"/>
    <cellStyle name="Currency [0] 2 2 2 10 2" xfId="31926" xr:uid="{B2F9465D-3621-4F1A-B875-1BC4536B2799}"/>
    <cellStyle name="Currency [0] 2 2 2 10 3" xfId="21650" xr:uid="{1C10C7F2-9381-46BD-8260-91F670E33F8C}"/>
    <cellStyle name="Currency [0] 2 2 2 11" xfId="12776" xr:uid="{380AC94C-90E4-41A0-BF64-EAA1879B1E6D}"/>
    <cellStyle name="Currency [0] 2 2 2 11 3" xfId="23646" xr:uid="{B2A73C2D-D8FF-4F41-BE61-5B32340D1E97}"/>
    <cellStyle name="Currency [0] 2 2 2 12" xfId="14399" xr:uid="{0B61E22A-B8CC-4134-8FE8-C792DEDBBA30}"/>
    <cellStyle name="Currency [0] 2 2 2 12 2" xfId="26002" xr:uid="{9C7DC34A-D6A6-4D2A-B2F1-641E181DC00F}"/>
    <cellStyle name="Currency [0] 2 2 2 13" xfId="15702" xr:uid="{8A34962B-A6CE-401F-9B8E-0AB19462EF6D}"/>
    <cellStyle name="Currency [0] 2 2 2 14" xfId="33045" xr:uid="{CE5316F4-7181-48E3-B61C-D6C2F08A4BAE}"/>
    <cellStyle name="Currency [0] 2 2 2 15" xfId="1344" xr:uid="{FF59316A-04DF-4451-ADF1-9BEA0E9D182F}"/>
    <cellStyle name="Currency [0] 2 2 2 2" xfId="540" xr:uid="{FEE35099-9E9A-4680-8424-4B9D0193B0DA}"/>
    <cellStyle name="Currency [0] 2 2 2 2 10" xfId="1411" xr:uid="{41EFADEF-529D-40D9-9F50-7A9788161E85}"/>
    <cellStyle name="Currency [0] 2 2 2 2 2" xfId="1084" xr:uid="{86EADA13-E174-4CC5-8072-722C77959C23}"/>
    <cellStyle name="Currency [0] 2 2 2 2 2 2" xfId="8249" xr:uid="{69E1E48D-4D79-4D5F-AC61-C27282E63C5A}"/>
    <cellStyle name="Currency [0] 2 2 2 2 2 2 2" xfId="30660" xr:uid="{7C70F7EF-3E1C-4D91-AD85-41F9714B1233}"/>
    <cellStyle name="Currency [0] 2 2 2 2 2 2 3" xfId="20372" xr:uid="{5D187622-537B-446E-997B-0D8D728393AD}"/>
    <cellStyle name="Currency [0] 2 2 2 2 2 3" xfId="11353" xr:uid="{E3983C5A-D30E-4CAC-9DC0-0CAFE5AADB1D}"/>
    <cellStyle name="Currency [0] 2 2 2 2 2 3 3" xfId="23352" xr:uid="{08AC39C8-161F-49F6-A942-A8EC50710E80}"/>
    <cellStyle name="Currency [0] 2 2 2 2 2 4" xfId="13589" xr:uid="{C56BB11D-B71F-4C0F-83CA-2EB309419766}"/>
    <cellStyle name="Currency [0] 2 2 2 2 2 4 3" xfId="24226" xr:uid="{61C175FF-3427-469E-9472-7C01643715AE}"/>
    <cellStyle name="Currency [0] 2 2 2 2 2 5" xfId="27698" xr:uid="{237085F4-99EE-4BEE-8785-87D2F33A5C05}"/>
    <cellStyle name="Currency [0] 2 2 2 2 2 6" xfId="17404" xr:uid="{7629A662-EAD8-4350-AE7C-6CF96897FDD4}"/>
    <cellStyle name="Currency [0] 2 2 2 2 2 8" xfId="5046" xr:uid="{4458E13B-F48A-4278-8C44-15F4D790099A}"/>
    <cellStyle name="Currency [0] 2 2 2 2 3" xfId="7163" xr:uid="{118371B9-0278-4C00-97F0-0BBB0C346678}"/>
    <cellStyle name="Currency [0] 2 2 2 2 3 2" xfId="29635" xr:uid="{CAFCC1C7-F92A-4728-AB71-A7B444C0736F}"/>
    <cellStyle name="Currency [0] 2 2 2 2 3 3" xfId="19344" xr:uid="{22C13FC9-32EA-4C15-A0AE-3F066D05901F}"/>
    <cellStyle name="Currency [0] 2 2 2 2 4" xfId="10328" xr:uid="{1481B91D-E550-4AA3-AB00-A3CB66F0FE84}"/>
    <cellStyle name="Currency [0] 2 2 2 2 4 2" xfId="32597" xr:uid="{275DB259-396C-437F-A267-DA4DE38A0574}"/>
    <cellStyle name="Currency [0] 2 2 2 2 4 3" xfId="22323" xr:uid="{3531C922-2C73-44EB-AD13-2A5F0BC53046}"/>
    <cellStyle name="Currency [0] 2 2 2 2 5" xfId="12985" xr:uid="{04CE6B0E-D735-4BE4-A967-22FD88450DBA}"/>
    <cellStyle name="Currency [0] 2 2 2 2 5 3" xfId="23809" xr:uid="{E41B93EA-76BC-443D-973C-81D32F9B71F7}"/>
    <cellStyle name="Currency [0] 2 2 2 2 6" xfId="14466" xr:uid="{6A05B977-A732-4EC7-8351-48041EE52B13}"/>
    <cellStyle name="Currency [0] 2 2 2 2 6 2" xfId="26674" xr:uid="{08BCC0BA-7FB4-4CED-B140-F074736140A3}"/>
    <cellStyle name="Currency [0] 2 2 2 2 7" xfId="16375" xr:uid="{BE3AF2CE-F813-46F6-8AF3-1A116EFD115E}"/>
    <cellStyle name="Currency [0] 2 2 2 3" xfId="1017" xr:uid="{1B78824E-052E-44B6-ACF3-505FEE25A85F}"/>
    <cellStyle name="Currency [0] 2 2 2 3 2" xfId="4830" xr:uid="{BFCDB502-8677-46F1-9B48-6431B7990564}"/>
    <cellStyle name="Currency [0] 2 2 2 3 2 2" xfId="8017" xr:uid="{46DCCD1C-BAEE-45CA-AA8A-97BC549E551C}"/>
    <cellStyle name="Currency [0] 2 2 2 3 2 2 2" xfId="30448" xr:uid="{E9741778-8E16-47A1-B0E9-F4BD07F1224B}"/>
    <cellStyle name="Currency [0] 2 2 2 3 2 2 3" xfId="20158" xr:uid="{EA9ABE9A-4623-44AE-9B86-219659B7F7A7}"/>
    <cellStyle name="Currency [0] 2 2 2 3 2 3" xfId="11140" xr:uid="{3EADA317-F85C-4555-8644-33A0C164CA6A}"/>
    <cellStyle name="Currency [0] 2 2 2 3 2 3 3" xfId="23138" xr:uid="{DC868A19-3654-4CAF-9D01-F535624AF059}"/>
    <cellStyle name="Currency [0] 2 2 2 3 2 4" xfId="27489" xr:uid="{64EE0149-7405-42A8-8ABA-72F8F1147F08}"/>
    <cellStyle name="Currency [0] 2 2 2 3 2 5" xfId="17190" xr:uid="{96D1BEE4-1704-4E2A-8026-0E37D91BAFF7}"/>
    <cellStyle name="Currency [0] 2 2 2 3 3" xfId="7004" xr:uid="{82BE2DD9-0353-40C7-B78A-4F883E14F585}"/>
    <cellStyle name="Currency [0] 2 2 2 3 3 2" xfId="29475" xr:uid="{43E48A47-17BF-4487-894F-D031E91AE63C}"/>
    <cellStyle name="Currency [0] 2 2 2 3 3 3" xfId="19182" xr:uid="{A98415E5-FA4F-47DA-BBF8-061D7F3C8C4C}"/>
    <cellStyle name="Currency [0] 2 2 2 3 4" xfId="10166" xr:uid="{AD9703AE-0E3A-4551-ABA7-0E0B9B27B958}"/>
    <cellStyle name="Currency [0] 2 2 2 3 4 2" xfId="32436" xr:uid="{628E461A-76E2-4578-9732-DA427274067E}"/>
    <cellStyle name="Currency [0] 2 2 2 3 4 3" xfId="22161" xr:uid="{67FFCFE2-11C6-4E27-A6A6-868EC59AA99E}"/>
    <cellStyle name="Currency [0] 2 2 2 3 5" xfId="13428" xr:uid="{04C48D3D-E493-41AC-BB1D-50D2FD845D71}"/>
    <cellStyle name="Currency [0] 2 2 2 3 5 3" xfId="24065" xr:uid="{475D19A7-1774-492B-84A2-ED2BE3ACE513}"/>
    <cellStyle name="Currency [0] 2 2 2 3 6" xfId="26512" xr:uid="{E90F3C5D-0EA5-4396-B2C5-68F353CF0F63}"/>
    <cellStyle name="Currency [0] 2 2 2 3 7" xfId="16213" xr:uid="{D69CFC6E-B4CF-45BC-A656-6B83382B4E63}"/>
    <cellStyle name="Currency [0] 2 2 2 3 9" xfId="3834" xr:uid="{B21ABFEB-BB53-4B7C-BC47-A455CA09679E}"/>
    <cellStyle name="Currency [0] 2 2 2 4" xfId="4712" xr:uid="{4C25AFE8-1764-4CE7-9E93-769DC0401CE8}"/>
    <cellStyle name="Currency [0] 2 2 2 4 2" xfId="7888" xr:uid="{88E7D6A9-947A-4444-B2C6-E2B60099F107}"/>
    <cellStyle name="Currency [0] 2 2 2 4 2 2" xfId="30316" xr:uid="{2C9F6EE7-C65F-49C2-82B9-5B0706036F4A}"/>
    <cellStyle name="Currency [0] 2 2 2 4 2 3" xfId="20027" xr:uid="{1DC5B72D-FD81-445C-AA52-D4ED1E59B072}"/>
    <cellStyle name="Currency [0] 2 2 2 4 3" xfId="11011" xr:uid="{7B63A468-FF62-4F7A-8681-82C0320B1AFC}"/>
    <cellStyle name="Currency [0] 2 2 2 4 3 3" xfId="23006" xr:uid="{FE425295-4742-49BA-9DC1-B8F287B70BD7}"/>
    <cellStyle name="Currency [0] 2 2 2 4 4" xfId="13683" xr:uid="{40210E53-2A31-406D-9710-D732CF31FD23}"/>
    <cellStyle name="Currency [0] 2 2 2 4 4 3" xfId="24321" xr:uid="{EEB83892-DCBF-4117-9AF4-2A7E3BC6C6FA}"/>
    <cellStyle name="Currency [0] 2 2 2 4 5" xfId="27357" xr:uid="{586B7ED6-F060-4A45-AB51-7ABCDC8E8716}"/>
    <cellStyle name="Currency [0] 2 2 2 4 6" xfId="17058" xr:uid="{19E8AB04-2897-4F09-B802-05CDD6704806}"/>
    <cellStyle name="Currency [0] 2 2 2 5" xfId="4510" xr:uid="{2060B3BD-8F62-4E23-B1BF-AF8A1BADC6E3}"/>
    <cellStyle name="Currency [0] 2 2 2 5 2" xfId="7686" xr:uid="{D6D8E482-C04D-4AB2-8381-B55F4603C10D}"/>
    <cellStyle name="Currency [0] 2 2 2 5 2 2" xfId="30115" xr:uid="{9D282EA8-A4FE-4EA3-82B0-AABDB8A3D7C9}"/>
    <cellStyle name="Currency [0] 2 2 2 5 2 3" xfId="19825" xr:uid="{7632A702-6EF1-4BA5-837B-38374BD3C3EC}"/>
    <cellStyle name="Currency [0] 2 2 2 5 3" xfId="10809" xr:uid="{B547C038-D8BE-4FCC-B32A-E335929799B4}"/>
    <cellStyle name="Currency [0] 2 2 2 5 3 3" xfId="22804" xr:uid="{40FF911D-67E6-4195-9B7A-7CAB0F0391CF}"/>
    <cellStyle name="Currency [0] 2 2 2 5 4" xfId="14062" xr:uid="{E8FE7A16-D6C0-48DB-A9B5-158C2E39510C}"/>
    <cellStyle name="Currency [0] 2 2 2 5 4 3" xfId="24702" xr:uid="{7BAE7328-D0AD-45FA-950A-CD1B96181C0D}"/>
    <cellStyle name="Currency [0] 2 2 2 5 5" xfId="27155" xr:uid="{7DFD9EBD-CDA7-411F-B308-73F2E754CA2B}"/>
    <cellStyle name="Currency [0] 2 2 2 5 6" xfId="16856" xr:uid="{C304FAB8-BF1B-4707-9678-2913C7EFEFA3}"/>
    <cellStyle name="Currency [0] 2 2 2 6" xfId="4312" xr:uid="{0D067373-059A-4D6B-BE66-660230C1C346}"/>
    <cellStyle name="Currency [0] 2 2 2 6 2" xfId="7487" xr:uid="{48E31039-0AD9-4651-9139-737EA1483C26}"/>
    <cellStyle name="Currency [0] 2 2 2 6 2 2" xfId="29923" xr:uid="{75D3ECC9-C42E-4E3B-BE96-01D6325DA4F5}"/>
    <cellStyle name="Currency [0] 2 2 2 6 2 3" xfId="19633" xr:uid="{D1041334-28FE-4E92-94B4-0EE0E3909B60}"/>
    <cellStyle name="Currency [0] 2 2 2 6 3" xfId="10617" xr:uid="{5703B835-06C3-48FE-9582-CC8F8285779D}"/>
    <cellStyle name="Currency [0] 2 2 2 6 3 3" xfId="22612" xr:uid="{CFF1F12A-1DC6-4FD0-861B-56F4BCE4F6A8}"/>
    <cellStyle name="Currency [0] 2 2 2 6 4" xfId="14180" xr:uid="{94BC6051-FACC-4992-90BE-D7C67B9CE89D}"/>
    <cellStyle name="Currency [0] 2 2 2 6 4 3" xfId="24816" xr:uid="{034036E6-AE7E-469B-8E82-7D9D2F919EC2}"/>
    <cellStyle name="Currency [0] 2 2 2 6 5" xfId="26963" xr:uid="{05B47C77-F8DB-4367-986A-0AACDFC5D756}"/>
    <cellStyle name="Currency [0] 2 2 2 6 6" xfId="16664" xr:uid="{4C9DBDE2-7B42-43EB-BA0E-23B00FE3AFE7}"/>
    <cellStyle name="Currency [0] 2 2 2 7" xfId="4131" xr:uid="{F25C215E-7441-4312-878D-500326FAC15B}"/>
    <cellStyle name="Currency [0] 2 2 2 7 2" xfId="7306" xr:uid="{A45930CD-1820-4E86-A532-59158B446FF2}"/>
    <cellStyle name="Currency [0] 2 2 2 7 2 2" xfId="29770" xr:uid="{2782D878-4BED-46EF-A2CA-742417CA2364}"/>
    <cellStyle name="Currency [0] 2 2 2 7 2 3" xfId="19480" xr:uid="{3F595A60-9A8A-403A-AA9B-3134811CECD6}"/>
    <cellStyle name="Currency [0] 2 2 2 7 3" xfId="10464" xr:uid="{89918A67-80A0-48B2-BF4A-FD7B49F0881D}"/>
    <cellStyle name="Currency [0] 2 2 2 7 3 3" xfId="22459" xr:uid="{1980E726-449E-476B-8033-5EDD4FC96803}"/>
    <cellStyle name="Currency [0] 2 2 2 7 4" xfId="26810" xr:uid="{E354DF97-96AE-4C61-9B36-D9B2668C62C3}"/>
    <cellStyle name="Currency [0] 2 2 2 7 5" xfId="16511" xr:uid="{2241B12E-7906-4572-A0DF-3989B0590B85}"/>
    <cellStyle name="Currency [0] 2 2 2 8" xfId="3361" xr:uid="{516B4C2C-FAE6-4D94-9CE5-AACF6329923F}"/>
    <cellStyle name="Currency [0] 2 2 2 8 2" xfId="6718" xr:uid="{B273F6E3-9710-4166-A053-69DB6E61C5C1}"/>
    <cellStyle name="Currency [0] 2 2 2 8 2 2" xfId="29218" xr:uid="{5A4E6F45-E100-4AD4-896F-35B76CC2D130}"/>
    <cellStyle name="Currency [0] 2 2 2 8 2 3" xfId="18925" xr:uid="{02FABA0B-7D8B-486B-A227-824793E32D62}"/>
    <cellStyle name="Currency [0] 2 2 2 8 3" xfId="9909" xr:uid="{4F19795C-86E4-45D5-A654-EFE43115FC2E}"/>
    <cellStyle name="Currency [0] 2 2 2 8 3 2" xfId="32179" xr:uid="{E2607F78-58F5-49B4-B9CB-E490922733DC}"/>
    <cellStyle name="Currency [0] 2 2 2 8 3 3" xfId="21903" xr:uid="{43808ED6-2678-456C-B815-E60E3F76FBBB}"/>
    <cellStyle name="Currency [0] 2 2 2 8 4" xfId="26254" xr:uid="{D876D913-15E4-430B-98A1-105A31531AFB}"/>
    <cellStyle name="Currency [0] 2 2 2 8 5" xfId="15955" xr:uid="{543AB77E-FC10-4777-809C-06148A702ACF}"/>
    <cellStyle name="Currency [0] 2 2 2 9" xfId="6465" xr:uid="{E140D659-F21D-4230-ABAC-6FE9ABA5E3FA}"/>
    <cellStyle name="Currency [0] 2 2 2 9 2" xfId="28966" xr:uid="{C465C086-D375-4FD1-A8A7-E6BC57BF0670}"/>
    <cellStyle name="Currency [0] 2 2 2 9 3" xfId="18672" xr:uid="{45F4F41B-ACC0-4850-893C-EB2171494824}"/>
    <cellStyle name="Currency [0] 2 2 20" xfId="14286" xr:uid="{5C80D28C-F775-4EEF-BED7-1E600F0DFC4B}"/>
    <cellStyle name="Currency [0] 2 2 20 2" xfId="25088" xr:uid="{39274102-715F-49E8-ABC9-16503D83E71F}"/>
    <cellStyle name="Currency [0] 2 2 21" xfId="14788" xr:uid="{DEE659BC-291F-4BD4-A6A3-EAFEF7667117}"/>
    <cellStyle name="Currency [0] 2 2 22" xfId="32842" xr:uid="{FA10DEEC-0B46-4BAA-89BA-A9C6A61C9884}"/>
    <cellStyle name="Currency [0] 2 2 23" xfId="1231" xr:uid="{0CE27175-D2ED-4BBA-8E54-879F3D7BA59F}"/>
    <cellStyle name="Currency [0] 2 2 3" xfId="394" xr:uid="{5DB10002-FE37-4793-A891-E3A2048EC9AA}"/>
    <cellStyle name="Currency [0] 2 2 3 10" xfId="32904" xr:uid="{9EB293DF-0C7D-488B-813D-319196613622}"/>
    <cellStyle name="Currency [0] 2 2 3 12" xfId="3080" xr:uid="{2EEA63EC-6717-491A-AAEC-8418F74D6374}"/>
    <cellStyle name="Currency [0] 2 2 3 2" xfId="905" xr:uid="{16605010-E7C8-4A3E-BD69-180B8879FA79}"/>
    <cellStyle name="Currency [0] 2 2 3 2 2" xfId="5105" xr:uid="{6F935DBD-D39A-4CFF-8F9E-3C07A9511076}"/>
    <cellStyle name="Currency [0] 2 2 3 2 2 2" xfId="8316" xr:uid="{825C458F-8B53-412F-946C-757F235DB31E}"/>
    <cellStyle name="Currency [0] 2 2 3 2 2 2 2" xfId="30726" xr:uid="{C696F390-C150-4FB4-A7E3-3844957C30B4}"/>
    <cellStyle name="Currency [0] 2 2 3 2 2 2 3" xfId="20440" xr:uid="{32B9AEA4-57D0-4055-828B-30A26FBE392B}"/>
    <cellStyle name="Currency [0] 2 2 3 2 2 3" xfId="11420" xr:uid="{212F6A59-A290-4E52-8A06-15915A7B0088}"/>
    <cellStyle name="Currency [0] 2 2 3 2 2 3 3" xfId="23420" xr:uid="{5C6DD24B-E140-4900-90D9-00B968F36170}"/>
    <cellStyle name="Currency [0] 2 2 3 2 2 4" xfId="13510" xr:uid="{68D28F77-C16E-4B2D-9BDA-E2FCF579C32F}"/>
    <cellStyle name="Currency [0] 2 2 3 2 2 4 3" xfId="24146" xr:uid="{B79F32B7-6C1B-49D5-809D-29B3055FAA4E}"/>
    <cellStyle name="Currency [0] 2 2 3 2 2 5" xfId="27766" xr:uid="{8DE79F21-FB63-49A8-80CB-6225F9B6F10B}"/>
    <cellStyle name="Currency [0] 2 2 3 2 2 6" xfId="17472" xr:uid="{EB31D1FA-52EE-41BC-974A-B6A6D78185B8}"/>
    <cellStyle name="Currency [0] 2 2 3 2 3" xfId="7085" xr:uid="{7CFD65B2-6984-4E41-80B9-060E8E71B77D}"/>
    <cellStyle name="Currency [0] 2 2 3 2 3 2" xfId="29555" xr:uid="{20F580D1-3DC5-4E17-BE41-A63B0F5BB892}"/>
    <cellStyle name="Currency [0] 2 2 3 2 3 3" xfId="19264" xr:uid="{521D2652-8EF0-477C-BCF3-66D5AB804C7E}"/>
    <cellStyle name="Currency [0] 2 2 3 2 4" xfId="10248" xr:uid="{A17B5929-C8AB-48B8-B56E-B3205C40C66E}"/>
    <cellStyle name="Currency [0] 2 2 3 2 4 2" xfId="32518" xr:uid="{8A109C3C-1FFE-4089-B24C-FA6EC6209BBA}"/>
    <cellStyle name="Currency [0] 2 2 3 2 4 3" xfId="22243" xr:uid="{9A33E11D-BF53-4788-95B1-7623480B0E0A}"/>
    <cellStyle name="Currency [0] 2 2 3 2 5" xfId="12908" xr:uid="{A88F6DB4-103A-491D-B4FA-F272CECC1E69}"/>
    <cellStyle name="Currency [0] 2 2 3 2 5 3" xfId="23729" xr:uid="{E5CFEEF5-3B6F-4F41-A6B6-82D172821819}"/>
    <cellStyle name="Currency [0] 2 2 3 2 6" xfId="26594" xr:uid="{54AB0FC7-7895-42B4-B534-942C905484CF}"/>
    <cellStyle name="Currency [0] 2 2 3 2 7" xfId="16295" xr:uid="{EE119EC5-368D-448B-A488-6FD04230B447}"/>
    <cellStyle name="Currency [0] 2 2 3 2 9" xfId="3941" xr:uid="{52AA592F-32F0-4EF6-9317-49D34F9661AC}"/>
    <cellStyle name="Currency [0] 2 2 3 3" xfId="3760" xr:uid="{15AA46B1-256D-4D26-832C-D33828C873F0}"/>
    <cellStyle name="Currency [0] 2 2 3 3 2" xfId="4874" xr:uid="{522D3A3E-9BBC-40CE-A411-EE4EEB4B6D25}"/>
    <cellStyle name="Currency [0] 2 2 3 3 2 2" xfId="8061" xr:uid="{728A4D20-699F-433F-96F5-9F3A864A463E}"/>
    <cellStyle name="Currency [0] 2 2 3 3 2 2 2" xfId="30491" xr:uid="{D198F6AD-CFB2-4CFD-AFD9-F4E97189E548}"/>
    <cellStyle name="Currency [0] 2 2 3 3 2 2 3" xfId="20201" xr:uid="{416700C0-D58A-4BB1-9853-71473BF19472}"/>
    <cellStyle name="Currency [0] 2 2 3 3 2 3" xfId="11183" xr:uid="{A55E6386-7968-45B0-B07D-53FA1AE35D29}"/>
    <cellStyle name="Currency [0] 2 2 3 3 2 3 3" xfId="23181" xr:uid="{C5B8C122-F7A3-41CE-97EC-7715C57368DF}"/>
    <cellStyle name="Currency [0] 2 2 3 3 2 4" xfId="27530" xr:uid="{8D478D93-D143-46AE-BC84-C429353998C7}"/>
    <cellStyle name="Currency [0] 2 2 3 3 2 5" xfId="17233" xr:uid="{3D67349E-8C88-4A27-81DD-A0513F448DB1}"/>
    <cellStyle name="Currency [0] 2 2 3 3 3" xfId="6922" xr:uid="{71DF5D20-E93A-4051-8C51-B5171B33021C}"/>
    <cellStyle name="Currency [0] 2 2 3 3 3 2" xfId="29393" xr:uid="{C6470F05-933F-4952-B57E-2AD96C2AECDF}"/>
    <cellStyle name="Currency [0] 2 2 3 3 3 3" xfId="19100" xr:uid="{59799A0B-CC25-4AA2-AB30-31757E4FCAD6}"/>
    <cellStyle name="Currency [0] 2 2 3 3 4" xfId="10085" xr:uid="{A7D24ED9-A940-489B-9BA0-2B9438EB95D1}"/>
    <cellStyle name="Currency [0] 2 2 3 3 4 2" xfId="32354" xr:uid="{BE1BEECD-4AD8-4CF3-BE98-0045A6DB102E}"/>
    <cellStyle name="Currency [0] 2 2 3 3 4 3" xfId="22079" xr:uid="{5B9CB60A-6DA9-4177-A9CA-9662B647DD94}"/>
    <cellStyle name="Currency [0] 2 2 3 3 5" xfId="13350" xr:uid="{5284ED15-65A4-42EB-AC07-EA5E3C7B9338}"/>
    <cellStyle name="Currency [0] 2 2 3 3 5 3" xfId="23986" xr:uid="{E66701F2-FC74-4AE2-BF1D-36004905A75A}"/>
    <cellStyle name="Currency [0] 2 2 3 3 6" xfId="26430" xr:uid="{9785C2C6-1E99-4AA1-A13D-E27F9AE5FFBF}"/>
    <cellStyle name="Currency [0] 2 2 3 3 7" xfId="16131" xr:uid="{D3EE1155-A8C6-4B64-A248-88C4735CF563}"/>
    <cellStyle name="Currency [0] 2 2 3 4" xfId="3279" xr:uid="{E8DCDB91-BDB9-4BBB-98A5-86B93B0C0D5B}"/>
    <cellStyle name="Currency [0] 2 2 3 4 2" xfId="6636" xr:uid="{29BC319E-A2B6-466B-BC5D-9A531F44EF33}"/>
    <cellStyle name="Currency [0] 2 2 3 4 2 2" xfId="29136" xr:uid="{57A35657-11BC-4A9C-87FD-F640BDF4A2FD}"/>
    <cellStyle name="Currency [0] 2 2 3 4 2 3" xfId="18843" xr:uid="{3B744A22-E575-4A7C-A362-B4F0D04FD868}"/>
    <cellStyle name="Currency [0] 2 2 3 4 3" xfId="9827" xr:uid="{49314C4B-0C85-4F6B-98B4-0577E6E88B64}"/>
    <cellStyle name="Currency [0] 2 2 3 4 3 2" xfId="32097" xr:uid="{CA96A451-603D-4905-A46E-7BF3B88246DB}"/>
    <cellStyle name="Currency [0] 2 2 3 4 3 3" xfId="21821" xr:uid="{C81415B3-38C8-49DB-9462-9AE197C6BDF1}"/>
    <cellStyle name="Currency [0] 2 2 3 4 4" xfId="26172" xr:uid="{A237D5F7-8DA1-4965-B6BD-4BB928B5FD9E}"/>
    <cellStyle name="Currency [0] 2 2 3 4 5" xfId="15873" xr:uid="{ED6F1696-5CF4-41E8-A005-B2B77B5D179F}"/>
    <cellStyle name="Currency [0] 2 2 3 5" xfId="6383" xr:uid="{C257EE86-EBD3-45DD-85ED-1E3A74D7A6C3}"/>
    <cellStyle name="Currency [0] 2 2 3 5 2" xfId="28884" xr:uid="{5A34B5E7-3B34-48A4-B2CA-6D0CE30C289C}"/>
    <cellStyle name="Currency [0] 2 2 3 5 3" xfId="18590" xr:uid="{70CDA2F4-A1C3-448C-BB3A-364982C41EF0}"/>
    <cellStyle name="Currency [0] 2 2 3 6" xfId="9574" xr:uid="{98F1007E-43C4-42DB-91D0-A76AA04DF604}"/>
    <cellStyle name="Currency [0] 2 2 3 6 2" xfId="31844" xr:uid="{61E66B32-818D-486A-A2A6-2D691EF3A906}"/>
    <cellStyle name="Currency [0] 2 2 3 6 3" xfId="21568" xr:uid="{07503EC0-94B7-4596-AFF5-3375880A6B33}"/>
    <cellStyle name="Currency [0] 2 2 3 7" xfId="12696" xr:uid="{CF39C49D-29AC-44E9-A8C5-6390A9FD9A79}"/>
    <cellStyle name="Currency [0] 2 2 3 7 3" xfId="23564" xr:uid="{CA565F0F-D90F-4F90-92E2-C4646896988F}"/>
    <cellStyle name="Currency [0] 2 2 3 8" xfId="25920" xr:uid="{01015F20-B575-437D-9F1A-452D2933FDC7}"/>
    <cellStyle name="Currency [0] 2 2 3 9" xfId="15620" xr:uid="{83CE8DCF-AD0F-4C65-AE55-C4E15046F202}"/>
    <cellStyle name="Currency [0] 2 2 4" xfId="756" xr:uid="{DBFB9418-7194-4988-85AE-1EEF165452A0}"/>
    <cellStyle name="Currency [0] 2 2 4 2" xfId="4963" xr:uid="{D54C92D0-ED4E-46FE-AE8C-256CB59C5EC7}"/>
    <cellStyle name="Currency [0] 2 2 4 2 2" xfId="8161" xr:uid="{EEAEA3EF-906A-4AD9-8ED1-3EAE7976D5D4}"/>
    <cellStyle name="Currency [0] 2 2 4 2 2 2" xfId="30579" xr:uid="{0A1D23C0-73DB-4C52-B5A5-62AC177C02FB}"/>
    <cellStyle name="Currency [0] 2 2 4 2 2 3" xfId="20290" xr:uid="{909EA30E-948B-4159-844C-328A4D08972D}"/>
    <cellStyle name="Currency [0] 2 2 4 2 3" xfId="11272" xr:uid="{8AFBF582-50C4-48DA-AB1F-CCD0D7062599}"/>
    <cellStyle name="Currency [0] 2 2 4 2 3 3" xfId="23270" xr:uid="{144154B3-2C4B-41CB-843B-5637571A609A}"/>
    <cellStyle name="Currency [0] 2 2 4 2 4" xfId="27617" xr:uid="{21D7349B-3541-41F7-84BA-85462669F4D5}"/>
    <cellStyle name="Currency [0] 2 2 4 2 5" xfId="17322" xr:uid="{42232D16-D40A-4887-822B-31FEC2EDB1DA}"/>
    <cellStyle name="Currency [0] 2 2 4 3" xfId="6801" xr:uid="{E0CAB4F1-6DDC-4D4A-BC1F-657C57E2D8E6}"/>
    <cellStyle name="Currency [0] 2 2 4 3 2" xfId="29293" xr:uid="{563E79A5-BF2D-4040-90C8-0BDD711AFE00}"/>
    <cellStyle name="Currency [0] 2 2 4 3 3" xfId="19000" xr:uid="{6D305D69-DB29-486B-A93B-B714088C27FD}"/>
    <cellStyle name="Currency [0] 2 2 4 4" xfId="9985" xr:uid="{F4A65D62-29FE-4A4B-B23A-E7FE886B8783}"/>
    <cellStyle name="Currency [0] 2 2 4 4 2" xfId="32254" xr:uid="{AC2A1AD0-87F1-4D83-ABF1-0C754FB38EE9}"/>
    <cellStyle name="Currency [0] 2 2 4 4 3" xfId="21979" xr:uid="{92C16C97-0869-4E77-81AD-20C665B07014}"/>
    <cellStyle name="Currency [0] 2 2 4 5" xfId="13062" xr:uid="{1BAF44AD-D1B9-410E-8BA4-319377AC021D}"/>
    <cellStyle name="Currency [0] 2 2 4 5 3" xfId="23886" xr:uid="{B34DB0BA-889D-4B57-B199-4923462285C1}"/>
    <cellStyle name="Currency [0] 2 2 4 6" xfId="26330" xr:uid="{E91DFB65-5E89-475B-9AA9-976935CACC03}"/>
    <cellStyle name="Currency [0] 2 2 4 7" xfId="16031" xr:uid="{B2DC4AEA-9200-4347-B3A3-8AEFCEA3D399}"/>
    <cellStyle name="Currency [0] 2 2 4 9" xfId="3428" xr:uid="{23DF0552-6EB7-40E2-9A14-F43719183BE7}"/>
    <cellStyle name="Currency [0] 2 2 5" xfId="4755" xr:uid="{C41DCAA6-0203-45C1-9C67-4D5291E14BAB}"/>
    <cellStyle name="Currency [0] 2 2 5 2" xfId="7940" xr:uid="{09FE4389-5CCB-436B-8949-7C5EB3FBAC77}"/>
    <cellStyle name="Currency [0] 2 2 5 2 2" xfId="30370" xr:uid="{C1BD3363-527F-4CE5-95C5-5B35850D32BB}"/>
    <cellStyle name="Currency [0] 2 2 5 2 3" xfId="20080" xr:uid="{D023EEDB-D58E-412B-9E3D-E8C53624A7B0}"/>
    <cellStyle name="Currency [0] 2 2 5 3" xfId="11062" xr:uid="{985C3425-D456-4644-887D-83A3CDBEA2D3}"/>
    <cellStyle name="Currency [0] 2 2 5 3 3" xfId="23060" xr:uid="{10825C81-CC54-4709-AA54-9CD33A9060F4}"/>
    <cellStyle name="Currency [0] 2 2 5 4" xfId="13801" xr:uid="{66C4FC18-5581-41EB-9186-7E778D30163F}"/>
    <cellStyle name="Currency [0] 2 2 5 4 3" xfId="24440" xr:uid="{9B6F30F7-CD7B-4F6B-86CE-3FB1B75AECF1}"/>
    <cellStyle name="Currency [0] 2 2 5 5" xfId="27411" xr:uid="{F105A754-44FE-4832-9374-17A7E15E3C7B}"/>
    <cellStyle name="Currency [0] 2 2 5 6" xfId="17112" xr:uid="{484DFD6C-AD8F-402C-A687-112DF73B64A5}"/>
    <cellStyle name="Currency [0] 2 2 6" xfId="4634" xr:uid="{C2F002C8-6C6A-48FE-9B65-F5160CDA134C}"/>
    <cellStyle name="Currency [0] 2 2 6 2" xfId="7810" xr:uid="{745E25A0-E524-4E7A-8ABC-9FF9385ABAA3}"/>
    <cellStyle name="Currency [0] 2 2 6 2 2" xfId="30238" xr:uid="{9D8B29F2-CB67-482B-974C-216A0E3DB8AD}"/>
    <cellStyle name="Currency [0] 2 2 6 2 3" xfId="19949" xr:uid="{47D37D15-21AC-441C-A732-61A8E04D28EA}"/>
    <cellStyle name="Currency [0] 2 2 6 3" xfId="10933" xr:uid="{2FE356B0-585B-40C6-9508-53C78343E7DF}"/>
    <cellStyle name="Currency [0] 2 2 6 3 3" xfId="22928" xr:uid="{2C90F1E5-867B-43D7-91E1-8DDF66021302}"/>
    <cellStyle name="Currency [0] 2 2 6 4" xfId="13647" xr:uid="{A66B6038-47A9-43D2-9657-01F6690F4352}"/>
    <cellStyle name="Currency [0] 2 2 6 4 3" xfId="24285" xr:uid="{2F3D4199-8F96-406F-A085-37107B66EAA1}"/>
    <cellStyle name="Currency [0] 2 2 6 5" xfId="27279" xr:uid="{E10719B4-0A69-45A7-91E0-1BF6D5165C87}"/>
    <cellStyle name="Currency [0] 2 2 6 6" xfId="16980" xr:uid="{FC9FF003-486B-4A42-B60B-5C5D0CEF9FF5}"/>
    <cellStyle name="Currency [0] 2 2 7" xfId="4566" xr:uid="{05CBB236-6E9D-4850-9CFE-575072F7FBC5}"/>
    <cellStyle name="Currency [0] 2 2 7 2" xfId="7742" xr:uid="{3692DE57-58A7-4107-BC24-4D3C37815633}"/>
    <cellStyle name="Currency [0] 2 2 7 2 2" xfId="30171" xr:uid="{DA29DE12-9507-43B9-B2BA-24166A6769E0}"/>
    <cellStyle name="Currency [0] 2 2 7 2 3" xfId="19881" xr:uid="{42FCCA47-64B3-49B2-B8F2-0C7B75A14F39}"/>
    <cellStyle name="Currency [0] 2 2 7 3" xfId="10865" xr:uid="{6C882836-0778-4A8E-9A68-DFFA7E621ECF}"/>
    <cellStyle name="Currency [0] 2 2 7 3 3" xfId="22860" xr:uid="{2A72A268-489A-4749-82D0-CC357650C317}"/>
    <cellStyle name="Currency [0] 2 2 7 4" xfId="13643" xr:uid="{25BAF5FB-0EF6-4D1E-910C-9524C6535E0C}"/>
    <cellStyle name="Currency [0] 2 2 7 4 3" xfId="24281" xr:uid="{ECC54564-213B-46BD-9BC0-B81DB8000E95}"/>
    <cellStyle name="Currency [0] 2 2 7 5" xfId="27211" xr:uid="{FC187499-B218-4591-A6B2-47EB86ABCDC8}"/>
    <cellStyle name="Currency [0] 2 2 7 6" xfId="16912" xr:uid="{D4C0F665-82AB-40A5-B374-2F31318472EE}"/>
    <cellStyle name="Currency [0] 2 2 8" xfId="4431" xr:uid="{8EEFBAAD-596F-481E-8E54-60B6E351FFC7}"/>
    <cellStyle name="Currency [0] 2 2 8 2" xfId="7607" xr:uid="{3EFF3EF4-F92F-4B0F-8ADF-866ED301FB06}"/>
    <cellStyle name="Currency [0] 2 2 8 2 2" xfId="30036" xr:uid="{4ACEC641-ACA4-4D1F-8B77-A2C6F7EEE6F4}"/>
    <cellStyle name="Currency [0] 2 2 8 2 3" xfId="19746" xr:uid="{465C90B7-0BD6-4121-9AA6-ED1A191273BA}"/>
    <cellStyle name="Currency [0] 2 2 8 3" xfId="10730" xr:uid="{F33406A9-3EAA-43CF-934D-896E141E8D21}"/>
    <cellStyle name="Currency [0] 2 2 8 3 3" xfId="22725" xr:uid="{1940C4A1-C107-43FF-A616-2173FA9F38AC}"/>
    <cellStyle name="Currency [0] 2 2 8 4" xfId="13954" xr:uid="{A2FCBD46-F712-491A-9619-F722DF30E142}"/>
    <cellStyle name="Currency [0] 2 2 8 4 3" xfId="24592" xr:uid="{2C904062-2E97-4E80-B509-E66E8DA2B416}"/>
    <cellStyle name="Currency [0] 2 2 8 5" xfId="27076" xr:uid="{51799BBA-4DD5-47F7-85D5-4E086824E533}"/>
    <cellStyle name="Currency [0] 2 2 8 6" xfId="16777" xr:uid="{36D34B7D-653D-48CA-9A53-024BD6C5DE75}"/>
    <cellStyle name="Currency [0] 2 2 9" xfId="4222" xr:uid="{B202FDF4-8F6E-421E-B386-70DBD8905140}"/>
    <cellStyle name="Currency [0] 2 2 9 2" xfId="7397" xr:uid="{FB2F3086-6DC9-45EA-98C3-E3170B8AB55F}"/>
    <cellStyle name="Currency [0] 2 2 9 2 2" xfId="29846" xr:uid="{6473A055-A067-425A-A44F-B1F206B40101}"/>
    <cellStyle name="Currency [0] 2 2 9 2 3" xfId="19556" xr:uid="{7A2FEB67-4F7C-4835-AE1F-19BE39AB4F05}"/>
    <cellStyle name="Currency [0] 2 2 9 3" xfId="10540" xr:uid="{3B905DE9-F998-499A-8CD6-5DD6363F01CE}"/>
    <cellStyle name="Currency [0] 2 2 9 3 3" xfId="22535" xr:uid="{28179BD5-C415-42E2-B95B-C68E53CC5383}"/>
    <cellStyle name="Currency [0] 2 2 9 4" xfId="14119" xr:uid="{0B947837-B439-4663-90CD-A86D576BCAC9}"/>
    <cellStyle name="Currency [0] 2 2 9 4 3" xfId="24755" xr:uid="{E1F49586-F6B3-43A9-9DF7-65CC711984D8}"/>
    <cellStyle name="Currency [0] 2 2 9 5" xfId="26886" xr:uid="{EE805DE4-3121-40A5-9364-768706B44CC9}"/>
    <cellStyle name="Currency [0] 2 2 9 6" xfId="16587" xr:uid="{D718A06B-C158-428B-909F-A26C7BB377EA}"/>
    <cellStyle name="Currency [0] 2 20" xfId="2548" xr:uid="{BA342159-5188-48AD-8D5C-A2F238A6634B}"/>
    <cellStyle name="Currency [0] 2 20 2" xfId="5862" xr:uid="{50216220-2314-4CA3-B928-65670735EF43}"/>
    <cellStyle name="Currency [0] 2 20 2 2" xfId="28370" xr:uid="{3235C49C-AC3D-4DB9-BFC8-976430FEF79E}"/>
    <cellStyle name="Currency [0] 2 20 2 3" xfId="18076" xr:uid="{5E6DA532-309F-4450-A502-563D1C7628BC}"/>
    <cellStyle name="Currency [0] 2 20 3" xfId="9060" xr:uid="{F4D58EBA-6DB0-4F22-B29A-EFCC5308ACF1}"/>
    <cellStyle name="Currency [0] 2 20 3 2" xfId="31330" xr:uid="{DA9DEE27-1A2F-4E46-9463-A91BC60DB5D4}"/>
    <cellStyle name="Currency [0] 2 20 3 3" xfId="21054" xr:uid="{03F3DA0E-6364-4EA2-90F7-75780BDB676A}"/>
    <cellStyle name="Currency [0] 2 20 4" xfId="25406" xr:uid="{D8D28297-2DB9-472B-8C07-F56A8EF885FF}"/>
    <cellStyle name="Currency [0] 2 20 5" xfId="15106" xr:uid="{5A85E82E-B747-4DFC-8675-8C3D2B8504E0}"/>
    <cellStyle name="Currency [0] 2 21" xfId="2521" xr:uid="{02AAF913-B558-4843-9ECD-52D9B8EC9EC8}"/>
    <cellStyle name="Currency [0] 2 21 2" xfId="5835" xr:uid="{1BC81569-F900-44AD-A3B6-965524A35909}"/>
    <cellStyle name="Currency [0] 2 21 2 2" xfId="28343" xr:uid="{349136A5-E2F4-470B-AD1F-FF94CD610943}"/>
    <cellStyle name="Currency [0] 2 21 2 3" xfId="18049" xr:uid="{EC6B2CF7-0C02-43B8-8030-DF851BADC7D7}"/>
    <cellStyle name="Currency [0] 2 21 3" xfId="9033" xr:uid="{14462020-CCF4-47DA-8419-28D377A3EBB0}"/>
    <cellStyle name="Currency [0] 2 21 3 2" xfId="31303" xr:uid="{8DACC832-1243-4DA5-9F8C-FAC8DF77D8CD}"/>
    <cellStyle name="Currency [0] 2 21 3 3" xfId="21027" xr:uid="{D107F142-1519-4920-87FF-2F136289745A}"/>
    <cellStyle name="Currency [0] 2 21 4" xfId="25379" xr:uid="{48C5EA17-60E4-46F7-AEF5-6FE157405D83}"/>
    <cellStyle name="Currency [0] 2 21 5" xfId="15079" xr:uid="{348FC739-E0CC-410A-9D80-A7601A10829F}"/>
    <cellStyle name="Currency [0] 2 22" xfId="2448" xr:uid="{9CE0FA19-8B27-46B0-83A5-8923EC7AB0B5}"/>
    <cellStyle name="Currency [0] 2 22 2" xfId="5792" xr:uid="{4E5E045E-87F3-4E2D-9686-0BDA6614F161}"/>
    <cellStyle name="Currency [0] 2 22 2 2" xfId="28308" xr:uid="{BF8203D5-0E72-4E89-90CF-6EE92CD5FDB2}"/>
    <cellStyle name="Currency [0] 2 22 2 3" xfId="18014" xr:uid="{38E3B082-72C0-4160-8B7B-9AE3911DC0F9}"/>
    <cellStyle name="Currency [0] 2 22 3" xfId="8998" xr:uid="{1BB8A31F-7227-44E8-B232-D119AC0C00C0}"/>
    <cellStyle name="Currency [0] 2 22 3 2" xfId="31268" xr:uid="{EFE6AB59-700A-491D-8B97-5702F4295DFE}"/>
    <cellStyle name="Currency [0] 2 22 3 3" xfId="20992" xr:uid="{A23800D5-8047-4480-AEE0-3106D50E5352}"/>
    <cellStyle name="Currency [0] 2 22 4" xfId="25344" xr:uid="{C176EF8D-8634-4CAE-A43E-86DC1C984716}"/>
    <cellStyle name="Currency [0] 2 22 5" xfId="15044" xr:uid="{774795D2-FA91-40FE-B310-0D077F0D321A}"/>
    <cellStyle name="Currency [0] 2 23" xfId="2380" xr:uid="{B3CB192C-D7A0-4BE1-A666-D2A71FB7972D}"/>
    <cellStyle name="Currency [0] 2 23 2" xfId="5727" xr:uid="{CD264A36-8943-4936-BDC5-56D35A53DC32}"/>
    <cellStyle name="Currency [0] 2 23 2 2" xfId="28243" xr:uid="{AD180216-1C3A-46DD-B876-170A5598B3DE}"/>
    <cellStyle name="Currency [0] 2 23 2 3" xfId="17949" xr:uid="{DE2E90BE-7D91-4B59-9535-67AEAAE208C5}"/>
    <cellStyle name="Currency [0] 2 23 3" xfId="8933" xr:uid="{91F9207E-E52B-4D85-A6CF-EC3BB2E8D90B}"/>
    <cellStyle name="Currency [0] 2 23 3 2" xfId="31203" xr:uid="{87AE372A-3FDA-43BD-9E00-2C8C122A18E4}"/>
    <cellStyle name="Currency [0] 2 23 3 3" xfId="20927" xr:uid="{C6C10023-B55A-4A9E-B938-934804C42302}"/>
    <cellStyle name="Currency [0] 2 23 4" xfId="25279" xr:uid="{73A65353-0DC4-4C48-8323-96714D8703E5}"/>
    <cellStyle name="Currency [0] 2 23 5" xfId="14979" xr:uid="{4DAD600C-8AEC-47BE-B752-C16D2F36E4BB}"/>
    <cellStyle name="Currency [0] 2 24" xfId="2360" xr:uid="{D36B7434-EFAD-430D-BDA3-AA6BEFD5A76C}"/>
    <cellStyle name="Currency [0] 2 24 2" xfId="5707" xr:uid="{C1F62682-16F8-46A6-BF49-08DC9AA14F9C}"/>
    <cellStyle name="Currency [0] 2 24 2 2" xfId="28223" xr:uid="{60B33FEE-EE2F-4A7C-BA07-49FF8AB65252}"/>
    <cellStyle name="Currency [0] 2 24 2 3" xfId="17929" xr:uid="{6E426891-8916-4405-A321-63C2BA0FE861}"/>
    <cellStyle name="Currency [0] 2 24 3" xfId="8913" xr:uid="{C2A2A1C9-2A04-44C4-8EA8-812A0B69DB44}"/>
    <cellStyle name="Currency [0] 2 24 3 2" xfId="31183" xr:uid="{94EBFC70-8DA7-4D78-8AE2-30C41FFC1E7B}"/>
    <cellStyle name="Currency [0] 2 24 3 3" xfId="20907" xr:uid="{D123D8ED-CD78-49AD-AB4C-67811B37CE9C}"/>
    <cellStyle name="Currency [0] 2 24 4" xfId="25259" xr:uid="{5EC7A165-AF57-44E1-9869-C22FE072A1BC}"/>
    <cellStyle name="Currency [0] 2 24 5" xfId="14959" xr:uid="{7E28F1BE-3BCA-4574-A6D1-48780044FF01}"/>
    <cellStyle name="Currency [0] 2 25" xfId="2347" xr:uid="{9B1738D0-DAC3-4D08-90AB-03F639E9CA84}"/>
    <cellStyle name="Currency [0] 2 25 2" xfId="5694" xr:uid="{D0FD4D16-9BC7-4752-9E3D-AC45C0C5FE03}"/>
    <cellStyle name="Currency [0] 2 25 2 2" xfId="28210" xr:uid="{973CBF16-3693-47CB-BDEC-7C69A3C1D8AB}"/>
    <cellStyle name="Currency [0] 2 25 2 3" xfId="17916" xr:uid="{81F2E315-79AF-4E59-B484-C9FCC324FDB9}"/>
    <cellStyle name="Currency [0] 2 25 3" xfId="8900" xr:uid="{6FEC7FEC-54C7-4FFB-A549-5AF2BEF4C4F3}"/>
    <cellStyle name="Currency [0] 2 25 3 2" xfId="31170" xr:uid="{A9B88B56-6F7E-4CFF-96EE-15E1128302A0}"/>
    <cellStyle name="Currency [0] 2 25 3 3" xfId="20894" xr:uid="{C1130B3D-FF3F-41F7-8D20-32CC5ECBFF3E}"/>
    <cellStyle name="Currency [0] 2 25 4" xfId="25246" xr:uid="{199F840F-A945-4A32-939A-8175A5673320}"/>
    <cellStyle name="Currency [0] 2 25 5" xfId="14946" xr:uid="{0CB41E1C-978E-47A5-8B2D-4009AEB8C3BB}"/>
    <cellStyle name="Currency [0] 2 26" xfId="2328" xr:uid="{1F4372B7-24C3-45DA-94CE-6BC2194B7F0B}"/>
    <cellStyle name="Currency [0] 2 26 2" xfId="5675" xr:uid="{E6E800F3-182D-4314-B2AC-5C2C5E793783}"/>
    <cellStyle name="Currency [0] 2 26 2 2" xfId="28191" xr:uid="{D6B595D6-20AC-4ED6-944F-FBE93D0A5218}"/>
    <cellStyle name="Currency [0] 2 26 2 3" xfId="17897" xr:uid="{13C8EAC5-5283-456A-AE60-78013FB3A6E1}"/>
    <cellStyle name="Currency [0] 2 26 3" xfId="8881" xr:uid="{8DAB871F-F5DD-40AE-A0C6-9162ABC64638}"/>
    <cellStyle name="Currency [0] 2 26 3 2" xfId="31151" xr:uid="{74CF81F7-AB50-4417-8141-ADE2C54AA51A}"/>
    <cellStyle name="Currency [0] 2 26 3 3" xfId="20875" xr:uid="{EABD999F-B7DF-4407-A495-5543BA75D49E}"/>
    <cellStyle name="Currency [0] 2 26 4" xfId="25227" xr:uid="{F183ADBF-DB9C-49B8-99F5-13574727809E}"/>
    <cellStyle name="Currency [0] 2 26 5" xfId="14927" xr:uid="{6E40192D-8A06-4BB0-B1B2-F5B69267BC85}"/>
    <cellStyle name="Currency [0] 2 27" xfId="2308" xr:uid="{AD2898B7-44AA-4391-BA71-DCDB9E54843C}"/>
    <cellStyle name="Currency [0] 2 27 2" xfId="5655" xr:uid="{53AE4043-677C-487B-A982-E78F244DB16F}"/>
    <cellStyle name="Currency [0] 2 27 2 2" xfId="28171" xr:uid="{4F97AC52-9D6D-499B-AB8F-BCF2A451DB5F}"/>
    <cellStyle name="Currency [0] 2 27 2 3" xfId="17877" xr:uid="{D4AE04DB-20FE-4524-B877-838434B25700}"/>
    <cellStyle name="Currency [0] 2 27 3" xfId="8861" xr:uid="{9B1C5D58-3B62-421B-854C-1E95044696AB}"/>
    <cellStyle name="Currency [0] 2 27 3 2" xfId="31131" xr:uid="{F72428E2-0272-47C8-9A3A-90D7A9F1DF77}"/>
    <cellStyle name="Currency [0] 2 27 3 3" xfId="20855" xr:uid="{79E25B95-4797-4832-9EE2-4FC00A31BB7F}"/>
    <cellStyle name="Currency [0] 2 27 4" xfId="25207" xr:uid="{DDD167BE-A072-4963-B888-B326E098AE20}"/>
    <cellStyle name="Currency [0] 2 27 5" xfId="14907" xr:uid="{C464AFE4-3276-44A9-9FB2-C24537B73506}"/>
    <cellStyle name="Currency [0] 2 28" xfId="2295" xr:uid="{21C6AB4B-F4CC-4FDB-9816-BAB00629087F}"/>
    <cellStyle name="Currency [0] 2 28 2" xfId="5642" xr:uid="{997FBA66-6835-4EDF-AAE6-63BC80E463F2}"/>
    <cellStyle name="Currency [0] 2 28 2 2" xfId="28158" xr:uid="{9906CDD2-80CB-4BD4-8CC2-A36C7C8D7757}"/>
    <cellStyle name="Currency [0] 2 28 2 3" xfId="17864" xr:uid="{42D37F20-87FF-47DF-83B8-E5D8DAB5F87C}"/>
    <cellStyle name="Currency [0] 2 28 3" xfId="8848" xr:uid="{631D4604-B1B4-40A7-A0F8-C6A217B4EC81}"/>
    <cellStyle name="Currency [0] 2 28 3 2" xfId="31118" xr:uid="{9F16DFC8-E148-468A-AD0D-5540E53B268D}"/>
    <cellStyle name="Currency [0] 2 28 3 3" xfId="20842" xr:uid="{25759653-2D15-42BB-A2AD-786A88FACFB1}"/>
    <cellStyle name="Currency [0] 2 28 4" xfId="25194" xr:uid="{AFC1DB8C-6486-4819-8DC5-CD2477C14AED}"/>
    <cellStyle name="Currency [0] 2 28 5" xfId="14894" xr:uid="{FB335FAE-AEA8-43AD-A8A5-58FEDA5F7FE1}"/>
    <cellStyle name="Currency [0] 2 29" xfId="2274" xr:uid="{6DB36D2A-673E-4E5E-8105-D28ECF73C697}"/>
    <cellStyle name="Currency [0] 2 29 2" xfId="5621" xr:uid="{8C2F39B7-CA16-4072-999B-936B62F4959A}"/>
    <cellStyle name="Currency [0] 2 29 2 2" xfId="28137" xr:uid="{E7FB6103-7C41-4605-9CEE-680993953DD2}"/>
    <cellStyle name="Currency [0] 2 29 2 3" xfId="17843" xr:uid="{36E2776A-96D8-43ED-99D7-2ABF506583A0}"/>
    <cellStyle name="Currency [0] 2 29 3" xfId="8827" xr:uid="{90C01589-3D37-4239-9DB0-FA04C4A1E4AD}"/>
    <cellStyle name="Currency [0] 2 29 3 2" xfId="31097" xr:uid="{57BCB8BC-0B65-43FE-BCBF-0A53B1BFC67A}"/>
    <cellStyle name="Currency [0] 2 29 3 3" xfId="20821" xr:uid="{FE47AE22-7A34-4E8A-98BF-820F188811A8}"/>
    <cellStyle name="Currency [0] 2 29 4" xfId="25173" xr:uid="{A35F65DA-F59B-4673-90D9-3167131B9842}"/>
    <cellStyle name="Currency [0] 2 29 5" xfId="14873" xr:uid="{2D31B20E-1161-4C67-A680-45F630D5F587}"/>
    <cellStyle name="Currency [0] 2 3" xfId="208" xr:uid="{DCB82ED5-A9FF-420F-BFDA-42AB56E753DD}"/>
    <cellStyle name="Currency [0] 2 3 10" xfId="9641" xr:uid="{174EE775-699A-409F-83B0-9A32B27941C1}"/>
    <cellStyle name="Currency [0] 2 3 10 2" xfId="31911" xr:uid="{55C11CC1-5DA5-4B02-8CFB-62EC6EEB9969}"/>
    <cellStyle name="Currency [0] 2 3 10 3" xfId="21635" xr:uid="{7C4F4F17-4F76-45A8-B625-D59A450AF531}"/>
    <cellStyle name="Currency [0] 2 3 11" xfId="12761" xr:uid="{D70A98BD-FE89-497B-A897-013DA9304FAC}"/>
    <cellStyle name="Currency [0] 2 3 11 3" xfId="23631" xr:uid="{6EF251EE-237F-4B4D-976B-58F50FF89756}"/>
    <cellStyle name="Currency [0] 2 3 12" xfId="14365" xr:uid="{B0AB24EC-5392-4563-9E24-8988CE97A1A3}"/>
    <cellStyle name="Currency [0] 2 3 12 2" xfId="25987" xr:uid="{A403BFEB-6C0E-489E-BDE4-60C5067D391A}"/>
    <cellStyle name="Currency [0] 2 3 13" xfId="15687" xr:uid="{21C15F9C-7269-4EB5-B5D1-9D373EBF9584}"/>
    <cellStyle name="Currency [0] 2 3 14" xfId="32862" xr:uid="{388A93DE-009E-4A40-A8F5-B393D91FD09A}"/>
    <cellStyle name="Currency [0] 2 3 15" xfId="1310" xr:uid="{4C68D432-FAF6-44C6-BD82-5D67EFEC9A00}"/>
    <cellStyle name="Currency [0] 2 3 2" xfId="502" xr:uid="{4A6E2860-9A13-468F-898A-73099D9FEAF4}"/>
    <cellStyle name="Currency [0] 2 3 2 10" xfId="1359" xr:uid="{5AFD1C72-A395-4547-857E-C13186C688AE}"/>
    <cellStyle name="Currency [0] 2 3 2 2" xfId="1032" xr:uid="{41BF8ABF-3C6E-4941-BF02-AFC044172BCF}"/>
    <cellStyle name="Currency [0] 2 3 2 2 2" xfId="8234" xr:uid="{C6D8659E-95AC-4B30-9ABE-95F289FFA1A1}"/>
    <cellStyle name="Currency [0] 2 3 2 2 2 2" xfId="30646" xr:uid="{F5032569-03FA-47EC-8DE5-9CC407F85058}"/>
    <cellStyle name="Currency [0] 2 3 2 2 2 3" xfId="20357" xr:uid="{1A4A8A7A-0FE1-4C9B-B365-9980EB312327}"/>
    <cellStyle name="Currency [0] 2 3 2 2 3" xfId="11339" xr:uid="{2ECDBBE5-0A85-48B1-90B5-F7CA9067909E}"/>
    <cellStyle name="Currency [0] 2 3 2 2 3 3" xfId="23337" xr:uid="{83BD5820-414C-41C1-8E7B-E7C5A1DE53C7}"/>
    <cellStyle name="Currency [0] 2 3 2 2 4" xfId="13577" xr:uid="{FF994C65-21B1-4246-8304-811953FE44C5}"/>
    <cellStyle name="Currency [0] 2 3 2 2 4 3" xfId="24213" xr:uid="{A59621E4-0BDD-4291-AC52-05DB3707A47F}"/>
    <cellStyle name="Currency [0] 2 3 2 2 5" xfId="27683" xr:uid="{EED8F423-8B9C-4901-ADD8-77EF8A9181D6}"/>
    <cellStyle name="Currency [0] 2 3 2 2 6" xfId="17389" xr:uid="{FE6DDB67-6F30-4626-8E39-3E72D06D8D8D}"/>
    <cellStyle name="Currency [0] 2 3 2 2 8" xfId="5036" xr:uid="{F47597B2-B25E-4215-AA30-7D6E7E65D58F}"/>
    <cellStyle name="Currency [0] 2 3 2 3" xfId="7151" xr:uid="{4057A8DD-F771-4F4B-BF8B-7B4C44AA29FA}"/>
    <cellStyle name="Currency [0] 2 3 2 3 2" xfId="29622" xr:uid="{C6D65070-0C03-4265-8B9D-B01C6F47BC43}"/>
    <cellStyle name="Currency [0] 2 3 2 3 3" xfId="19331" xr:uid="{0BF6480E-6072-4614-973B-30B8E69F4C3A}"/>
    <cellStyle name="Currency [0] 2 3 2 4" xfId="10315" xr:uid="{22B72189-2DA2-412D-A0A3-7C364F7639D7}"/>
    <cellStyle name="Currency [0] 2 3 2 4 2" xfId="32584" xr:uid="{225C10F5-F84C-42A4-9B65-A479527E25D4}"/>
    <cellStyle name="Currency [0] 2 3 2 4 3" xfId="22310" xr:uid="{035C07B4-5A84-4EC1-AEDC-04965AEC12DC}"/>
    <cellStyle name="Currency [0] 2 3 2 5" xfId="12973" xr:uid="{FFA70D50-1558-4537-A252-6AB71F8005D3}"/>
    <cellStyle name="Currency [0] 2 3 2 5 3" xfId="23796" xr:uid="{125E92A2-D540-4508-ABF5-0927F879FD0E}"/>
    <cellStyle name="Currency [0] 2 3 2 6" xfId="14414" xr:uid="{3DED6BB0-5A1A-464C-805E-91BB1C3BF861}"/>
    <cellStyle name="Currency [0] 2 3 2 6 2" xfId="26661" xr:uid="{3B1D18C1-BB9A-47C4-8338-0D749E4C4884}"/>
    <cellStyle name="Currency [0] 2 3 2 7" xfId="16362" xr:uid="{C8D7DAF4-4287-4BD1-B33D-03AB77707F71}"/>
    <cellStyle name="Currency [0] 2 3 2 8" xfId="33114" xr:uid="{B83745C8-1B4C-4AEF-A56B-C49F83180EA5}"/>
    <cellStyle name="Currency [0] 2 3 3" xfId="518" xr:uid="{B07F9EBD-0536-4E66-81FA-FE77E9660E6F}"/>
    <cellStyle name="Currency [0] 2 3 3 2" xfId="1052" xr:uid="{2016AEAC-77F9-47FA-BF9A-166D93ACF5AE}"/>
    <cellStyle name="Currency [0] 2 3 3 2 2" xfId="8003" xr:uid="{E63BA567-0ADA-4DED-AC89-9486E5290EA6}"/>
    <cellStyle name="Currency [0] 2 3 3 2 2 2" xfId="30433" xr:uid="{62527143-6D28-4F34-A676-BE9E95BED924}"/>
    <cellStyle name="Currency [0] 2 3 3 2 2 3" xfId="20143" xr:uid="{242C4EB1-C4AE-4153-8992-452E1924C5BD}"/>
    <cellStyle name="Currency [0] 2 3 3 2 3" xfId="11125" xr:uid="{D67BA35F-493B-4CA6-B54B-EF2B2D14A143}"/>
    <cellStyle name="Currency [0] 2 3 3 2 3 3" xfId="23123" xr:uid="{67133A14-1AA8-4AD1-8BAA-422744023ED8}"/>
    <cellStyle name="Currency [0] 2 3 3 2 4" xfId="27474" xr:uid="{12DF9AB4-E961-4D2B-8665-1FC0963E7259}"/>
    <cellStyle name="Currency [0] 2 3 3 2 5" xfId="17175" xr:uid="{6E1CF4E4-3B97-4D70-B1E4-666816FB9DB4}"/>
    <cellStyle name="Currency [0] 2 3 3 2 7" xfId="4817" xr:uid="{93795369-8D64-4779-88D9-B158FAB3D7EE}"/>
    <cellStyle name="Currency [0] 2 3 3 3" xfId="6989" xr:uid="{CEC3FE9D-1320-47FF-A311-1420427B5FCD}"/>
    <cellStyle name="Currency [0] 2 3 3 3 2" xfId="29460" xr:uid="{89D940C4-48CE-47FF-B912-ECE97639B367}"/>
    <cellStyle name="Currency [0] 2 3 3 3 3" xfId="19167" xr:uid="{608F5419-252C-400C-AA3A-A3D4DE3C61D2}"/>
    <cellStyle name="Currency [0] 2 3 3 4" xfId="10152" xr:uid="{C1CBF3CC-7F83-4691-A649-D68FFB96A96C}"/>
    <cellStyle name="Currency [0] 2 3 3 4 2" xfId="32421" xr:uid="{56C47466-BBA1-42E2-BB19-1AA2FD74AA0F}"/>
    <cellStyle name="Currency [0] 2 3 3 4 3" xfId="22146" xr:uid="{EA066E37-F22A-42E9-83B6-60777A7CA745}"/>
    <cellStyle name="Currency [0] 2 3 3 5" xfId="13417" xr:uid="{540BAD97-2AD4-46E9-BCB1-40BCB12C1F25}"/>
    <cellStyle name="Currency [0] 2 3 3 5 3" xfId="24053" xr:uid="{876D49EE-4571-4806-943E-337747D3A535}"/>
    <cellStyle name="Currency [0] 2 3 3 6" xfId="14434" xr:uid="{7670CB85-C6AB-4EA1-861C-DC051FF065F9}"/>
    <cellStyle name="Currency [0] 2 3 3 6 2" xfId="26497" xr:uid="{843554F1-EC0C-476D-8F20-B3C1744CFC09}"/>
    <cellStyle name="Currency [0] 2 3 3 7" xfId="16198" xr:uid="{CA40D3F5-6381-40CD-9971-42631261C59F}"/>
    <cellStyle name="Currency [0] 2 3 3 8" xfId="32928" xr:uid="{BE74642D-C367-4380-9368-3B149770C339}"/>
    <cellStyle name="Currency [0] 2 3 3 9" xfId="1379" xr:uid="{00510685-17D2-492E-9068-F04FF5D70F8F}"/>
    <cellStyle name="Currency [0] 2 3 4" xfId="983" xr:uid="{5ED10F45-19A0-4CBB-B9B9-034517B75D9F}"/>
    <cellStyle name="Currency [0] 2 3 4 2" xfId="7873" xr:uid="{75ED37B7-3312-4290-AA6F-3403AB8906E5}"/>
    <cellStyle name="Currency [0] 2 3 4 2 2" xfId="30301" xr:uid="{D7ABE6B4-E00E-4D00-BC0F-016D6FE85927}"/>
    <cellStyle name="Currency [0] 2 3 4 2 3" xfId="20012" xr:uid="{9735C533-9659-4D92-B47C-2541C12A4F90}"/>
    <cellStyle name="Currency [0] 2 3 4 3" xfId="10996" xr:uid="{4C778FA7-FC31-427F-92C6-BDDDAEB13BF2}"/>
    <cellStyle name="Currency [0] 2 3 4 3 3" xfId="22991" xr:uid="{8088479A-E1B6-40D2-BE93-7B274157BE49}"/>
    <cellStyle name="Currency [0] 2 3 4 4" xfId="13926" xr:uid="{5971DB8A-651B-4C06-A58A-706CE64299DE}"/>
    <cellStyle name="Currency [0] 2 3 4 4 3" xfId="24566" xr:uid="{495BD306-D07C-4252-86F7-E173C46503F4}"/>
    <cellStyle name="Currency [0] 2 3 4 5" xfId="27342" xr:uid="{9E0D245B-1863-420E-8CF3-8F876980EFAD}"/>
    <cellStyle name="Currency [0] 2 3 4 6" xfId="17043" xr:uid="{136BF2BE-BF52-492D-BCBD-7335E2886E70}"/>
    <cellStyle name="Currency [0] 2 3 4 8" xfId="4697" xr:uid="{BA5CD4BE-2D3B-4F60-8E31-0CAD1E3AABD1}"/>
    <cellStyle name="Currency [0] 2 3 5" xfId="4495" xr:uid="{3D891E0E-C273-4192-8DB0-D9E9CEB7B4C1}"/>
    <cellStyle name="Currency [0] 2 3 5 2" xfId="7671" xr:uid="{66E1CBF4-99F1-4AAB-A62B-C3128D3B1F26}"/>
    <cellStyle name="Currency [0] 2 3 5 2 2" xfId="30100" xr:uid="{DEABAE1C-C285-4491-B6BD-FD61C63E4400}"/>
    <cellStyle name="Currency [0] 2 3 5 2 3" xfId="19810" xr:uid="{C2092A5E-36E9-4AB9-AC10-1ACFAABF99FF}"/>
    <cellStyle name="Currency [0] 2 3 5 3" xfId="10794" xr:uid="{79C2B605-BC13-4032-AABD-1CCB919835EC}"/>
    <cellStyle name="Currency [0] 2 3 5 3 3" xfId="22789" xr:uid="{DEE4D325-8032-430B-BA73-0F3D4C0B5EE9}"/>
    <cellStyle name="Currency [0] 2 3 5 4" xfId="13717" xr:uid="{E43C8CFF-5754-429F-8A66-8090956414BB}"/>
    <cellStyle name="Currency [0] 2 3 5 4 3" xfId="24357" xr:uid="{9B4F6BBA-EF8D-4F65-9831-2B3BDB4BD735}"/>
    <cellStyle name="Currency [0] 2 3 5 5" xfId="27140" xr:uid="{523FEB69-D8BE-4B20-94B9-832914F62551}"/>
    <cellStyle name="Currency [0] 2 3 5 6" xfId="16841" xr:uid="{60FF8DA4-146D-41CF-A429-07BD51E29B4A}"/>
    <cellStyle name="Currency [0] 2 3 6" xfId="4290" xr:uid="{09676984-FA3B-4231-ACD8-0E272D030932}"/>
    <cellStyle name="Currency [0] 2 3 6 2" xfId="7465" xr:uid="{B7CD2755-5C34-4985-999E-FDFFC78FA456}"/>
    <cellStyle name="Currency [0] 2 3 6 2 2" xfId="29908" xr:uid="{9ED521DD-59F5-4300-8549-52D27D1C8FB3}"/>
    <cellStyle name="Currency [0] 2 3 6 2 3" xfId="19618" xr:uid="{35140365-2AE8-4B59-92FF-4DBE3B7F2636}"/>
    <cellStyle name="Currency [0] 2 3 6 3" xfId="10602" xr:uid="{DC2E6AA3-BC13-4B13-8768-2417529B5917}"/>
    <cellStyle name="Currency [0] 2 3 6 3 3" xfId="22597" xr:uid="{80B9FA89-D599-44CD-93F6-AFAB896578C9}"/>
    <cellStyle name="Currency [0] 2 3 6 4" xfId="14160" xr:uid="{5CC84302-4FC7-4024-B1FE-00206E7988F5}"/>
    <cellStyle name="Currency [0] 2 3 6 4 3" xfId="24796" xr:uid="{0654D156-5BBE-499F-8601-B317E5223983}"/>
    <cellStyle name="Currency [0] 2 3 6 5" xfId="26948" xr:uid="{E907ECC0-46F7-4AFD-A0CE-B3081568589F}"/>
    <cellStyle name="Currency [0] 2 3 6 6" xfId="16649" xr:uid="{4327AA70-42B3-43FF-A5B0-DE071549BD8D}"/>
    <cellStyle name="Currency [0] 2 3 7" xfId="4109" xr:uid="{0497B208-8070-44D2-B695-8F40DF3575B0}"/>
    <cellStyle name="Currency [0] 2 3 7 2" xfId="7284" xr:uid="{252B5E0E-F227-49AD-9602-5F8E7774012C}"/>
    <cellStyle name="Currency [0] 2 3 7 2 2" xfId="29755" xr:uid="{6A1C44B9-7EAC-46BD-9C75-EC38ED0B3E0E}"/>
    <cellStyle name="Currency [0] 2 3 7 2 3" xfId="19465" xr:uid="{7F7CB163-C0FE-4F45-B7A4-95462A7BE124}"/>
    <cellStyle name="Currency [0] 2 3 7 3" xfId="10449" xr:uid="{2A101B7E-F55B-4D77-BB13-132E5C07AAEF}"/>
    <cellStyle name="Currency [0] 2 3 7 3 3" xfId="22444" xr:uid="{BF08A8B6-76CD-4A59-BBF9-71F8668EDEE9}"/>
    <cellStyle name="Currency [0] 2 3 7 4" xfId="26795" xr:uid="{68779325-76B5-41F0-AF50-0FCB0489EFFA}"/>
    <cellStyle name="Currency [0] 2 3 7 5" xfId="16496" xr:uid="{A8E91401-4145-4CA1-8E50-749DC0046240}"/>
    <cellStyle name="Currency [0] 2 3 8" xfId="3346" xr:uid="{17DE002A-909C-4126-A0B2-53F800434BE9}"/>
    <cellStyle name="Currency [0] 2 3 8 2" xfId="6703" xr:uid="{86F3DBC1-C75E-4B6E-A321-C9026EF54836}"/>
    <cellStyle name="Currency [0] 2 3 8 2 2" xfId="29203" xr:uid="{ADE794F0-AF5D-4AEB-9CCD-773F653B4010}"/>
    <cellStyle name="Currency [0] 2 3 8 2 3" xfId="18910" xr:uid="{7972CE62-8648-4143-A267-F71FB4D40ED9}"/>
    <cellStyle name="Currency [0] 2 3 8 3" xfId="9894" xr:uid="{E88F62CC-BDF8-4692-BDBC-07BDA0FA8A5C}"/>
    <cellStyle name="Currency [0] 2 3 8 3 2" xfId="32164" xr:uid="{9C554478-AAC0-48D0-972C-1B1C29EE96B0}"/>
    <cellStyle name="Currency [0] 2 3 8 3 3" xfId="21888" xr:uid="{3E63EDA2-8BDB-4480-BCC2-64EB79D70C07}"/>
    <cellStyle name="Currency [0] 2 3 8 4" xfId="26239" xr:uid="{4D92063D-A05C-41F5-BC03-25E23A8D5EB6}"/>
    <cellStyle name="Currency [0] 2 3 8 5" xfId="15940" xr:uid="{BD3A09CA-F641-4509-9B22-C2A505E72AC5}"/>
    <cellStyle name="Currency [0] 2 3 9" xfId="6450" xr:uid="{9D383B2E-3481-4D9A-92C5-67D43AB2CDAA}"/>
    <cellStyle name="Currency [0] 2 3 9 2" xfId="28951" xr:uid="{A3E3F315-BD24-472B-BA43-F36CA4AE1BEB}"/>
    <cellStyle name="Currency [0] 2 3 9 3" xfId="18657" xr:uid="{A3DC557A-1485-4A5D-A2DD-4228A7CBE255}"/>
    <cellStyle name="Currency [0] 2 30" xfId="2229" xr:uid="{53570E6B-057C-4028-B742-18E7CB3F0A4A}"/>
    <cellStyle name="Currency [0] 2 30 2" xfId="5572" xr:uid="{1384FA61-863A-47B6-9B62-E9EAA8236A66}"/>
    <cellStyle name="Currency [0] 2 30 2 2" xfId="28088" xr:uid="{CE74BDF8-7615-4158-B0D0-B01A779F9526}"/>
    <cellStyle name="Currency [0] 2 30 2 3" xfId="17794" xr:uid="{22E414B9-A0E4-4E01-A067-E2037880637F}"/>
    <cellStyle name="Currency [0] 2 30 3" xfId="8778" xr:uid="{77BFBF7D-50E5-41C1-B61E-45342AF15E08}"/>
    <cellStyle name="Currency [0] 2 30 3 2" xfId="31048" xr:uid="{74A5C264-F0A9-45E9-92C7-E8B79A44EE08}"/>
    <cellStyle name="Currency [0] 2 30 3 3" xfId="20772" xr:uid="{B6D09CCA-B74E-42EA-9983-AE1CEF102C91}"/>
    <cellStyle name="Currency [0] 2 30 4" xfId="25124" xr:uid="{2D85E901-5E3C-4EB0-8254-AD3BB0C361C8}"/>
    <cellStyle name="Currency [0] 2 30 5" xfId="14824" xr:uid="{3740DDD4-9EDF-4B2B-B309-86C13B41AC26}"/>
    <cellStyle name="Currency [0] 2 31" xfId="2130" xr:uid="{F59B40ED-2AD6-4535-8B07-5AAA9BEDE839}"/>
    <cellStyle name="Currency [0] 2 31 2" xfId="5507" xr:uid="{3244150D-4DC1-459D-9063-E319C3C947EB}"/>
    <cellStyle name="Currency [0] 2 31 2 2" xfId="28044" xr:uid="{723DE20D-B594-4A85-BBB5-4E20322525AC}"/>
    <cellStyle name="Currency [0] 2 31 2 3" xfId="17750" xr:uid="{9920C033-03D4-4FC2-B9AE-E3DC4101CF27}"/>
    <cellStyle name="Currency [0] 2 31 3" xfId="8727" xr:uid="{ED8F983C-C22D-4535-AF2A-32F5075CEF1A}"/>
    <cellStyle name="Currency [0] 2 31 3 2" xfId="31004" xr:uid="{F1F70CC9-A27F-4C43-B1D1-08A3FEBEDDDF}"/>
    <cellStyle name="Currency [0] 2 31 3 3" xfId="20728" xr:uid="{C773E935-A80F-49CE-B382-39B21FA2DA8D}"/>
    <cellStyle name="Currency [0] 2 31 4" xfId="25073" xr:uid="{BDAF81C4-8CE1-49BF-A1B0-975F119804E3}"/>
    <cellStyle name="Currency [0] 2 31 5" xfId="14773" xr:uid="{FC9D57EA-59DF-4164-AE24-A86BB2372CEE}"/>
    <cellStyle name="Currency [0] 2 32" xfId="1644" xr:uid="{46D28341-E08A-498D-A3DF-F32F124CCB00}"/>
    <cellStyle name="Currency [0] 2 32 2" xfId="5294" xr:uid="{30B5161E-9F1B-4A67-8863-06963F7AC824}"/>
    <cellStyle name="Currency [0] 2 32 2 2" xfId="27891" xr:uid="{131E4964-781F-4918-BBED-0510D1D772F7}"/>
    <cellStyle name="Currency [0] 2 32 2 3" xfId="17597" xr:uid="{7099F3F5-9404-40ED-978D-9C55E214F14F}"/>
    <cellStyle name="Currency [0] 2 32 3" xfId="8571" xr:uid="{CE59140D-6FEA-453E-90C6-3CCC920E711E}"/>
    <cellStyle name="Currency [0] 2 32 3 2" xfId="30851" xr:uid="{95E3E867-B74B-490C-A99D-FB36834790A0}"/>
    <cellStyle name="Currency [0] 2 32 3 3" xfId="20575" xr:uid="{9F6AF920-24F8-439D-BF15-390DD25F999A}"/>
    <cellStyle name="Currency [0] 2 32 4" xfId="24917" xr:uid="{FD2FE816-FA3A-4FBD-B6CD-4DA697DF8154}"/>
    <cellStyle name="Currency [0] 2 32 5" xfId="14617" xr:uid="{626DB1EB-E349-4924-9DD4-C3DEC0ABFE0B}"/>
    <cellStyle name="Currency [0] 2 33" xfId="5254" xr:uid="{F163C409-60EC-46AA-AFC9-E7E66C2A757E}"/>
    <cellStyle name="Currency [0] 2 33 2" xfId="27801" xr:uid="{FE44AF5D-1DB9-48D8-AF20-2AF7276BFC53}"/>
    <cellStyle name="Currency [0] 2 33 3" xfId="17505" xr:uid="{A92A7129-E070-4E16-AFE0-A8DB6DE34B8D}"/>
    <cellStyle name="Currency [0] 2 34" xfId="8538" xr:uid="{6AF49E98-6292-4383-955D-794D1FCFAF63}"/>
    <cellStyle name="Currency [0] 2 34 2" xfId="30759" xr:uid="{C1DD811B-8B6E-4CDC-B972-FEBDE0240D92}"/>
    <cellStyle name="Currency [0] 2 34 3" xfId="20477" xr:uid="{B8CEF068-E2C5-486B-BF39-BE6CAB9F3187}"/>
    <cellStyle name="Currency [0] 2 35" xfId="12256" xr:uid="{A7B847B2-02BB-4B55-ABE8-452691A86185}"/>
    <cellStyle name="Currency [0] 2 35 3" xfId="23449" xr:uid="{64C92BB7-E1A5-4480-B072-27AAB95FB1CB}"/>
    <cellStyle name="Currency [0] 2 36" xfId="14221" xr:uid="{84F7C50E-8DD4-490D-B81C-75B747346454}"/>
    <cellStyle name="Currency [0] 2 36 2" xfId="24884" xr:uid="{199B743F-FA77-4879-98E3-423AF47A803E}"/>
    <cellStyle name="Currency [0] 2 37" xfId="14584" xr:uid="{19077CEC-6C94-4AE4-9690-6AF9B19FBF39}"/>
    <cellStyle name="Currency [0] 2 38" xfId="32829" xr:uid="{E9262AB6-3E2B-4171-9404-6AE509971B38}"/>
    <cellStyle name="Currency [0] 2 4" xfId="268" xr:uid="{5B985CAC-3963-4DC1-9D9C-96F263823CD7}"/>
    <cellStyle name="Currency [0] 2 4 10" xfId="32875" xr:uid="{766BD065-DA9C-4EB0-A4A4-9779EA1841CE}"/>
    <cellStyle name="Currency [0] 2 4 12" xfId="1294" xr:uid="{46AAF1C7-3BF5-455E-98A1-4AFAF016364A}"/>
    <cellStyle name="Currency [0] 2 4 2" xfId="476" xr:uid="{D4836874-59A2-4CD3-905A-528DE86C7C8B}"/>
    <cellStyle name="Currency [0] 2 4 2 2" xfId="1005" xr:uid="{7A054CBD-54D3-4576-BC44-ED27189DDD80}"/>
    <cellStyle name="Currency [0] 2 4 2 2 2" xfId="8296" xr:uid="{A2722EC9-B267-4481-BB97-BBA2BB81862E}"/>
    <cellStyle name="Currency [0] 2 4 2 2 2 2" xfId="30706" xr:uid="{35B3C0C8-E923-4359-A530-64865BAC1204}"/>
    <cellStyle name="Currency [0] 2 4 2 2 2 3" xfId="20420" xr:uid="{8F7F536F-F5FA-4DBD-80FE-E611E6E585E7}"/>
    <cellStyle name="Currency [0] 2 4 2 2 3" xfId="11400" xr:uid="{F814077B-75E3-4006-B522-0D7AD6018E49}"/>
    <cellStyle name="Currency [0] 2 4 2 2 3 3" xfId="23400" xr:uid="{AAACC5D9-4DCA-4E49-B11E-E04D76144E2D}"/>
    <cellStyle name="Currency [0] 2 4 2 2 4" xfId="13496" xr:uid="{C92D0CAF-9155-4ED4-B21F-34EA8BF92BF0}"/>
    <cellStyle name="Currency [0] 2 4 2 2 4 3" xfId="24131" xr:uid="{60C13FB9-1D4C-478E-BAA7-35AE4C299CF7}"/>
    <cellStyle name="Currency [0] 2 4 2 2 5" xfId="27746" xr:uid="{1EB22BA9-CE5F-45AE-9C1C-1DEDE73F4594}"/>
    <cellStyle name="Currency [0] 2 4 2 2 6" xfId="17452" xr:uid="{89850BFC-E3C2-493A-BCB4-A2113D05554F}"/>
    <cellStyle name="Currency [0] 2 4 2 2 8" xfId="5088" xr:uid="{52FD60E5-A8E1-4C6A-8572-45B07A246A49}"/>
    <cellStyle name="Currency [0] 2 4 2 3" xfId="7071" xr:uid="{1562A1C1-2071-4440-AB2D-CDB4C0D916CF}"/>
    <cellStyle name="Currency [0] 2 4 2 3 2" xfId="29541" xr:uid="{4EED1C1C-414A-4F54-B3EE-C54890D188A9}"/>
    <cellStyle name="Currency [0] 2 4 2 3 3" xfId="19249" xr:uid="{745785BE-CE67-40F5-80D8-BBED1A1517A3}"/>
    <cellStyle name="Currency [0] 2 4 2 4" xfId="10233" xr:uid="{04F79135-03BD-47FD-A335-65BA50B45917}"/>
    <cellStyle name="Currency [0] 2 4 2 4 2" xfId="32503" xr:uid="{5487DA7B-D9D7-4125-BAB6-3E6143028F1A}"/>
    <cellStyle name="Currency [0] 2 4 2 4 3" xfId="22228" xr:uid="{B2D756CF-4AD2-405E-A5DF-05F2F916383B}"/>
    <cellStyle name="Currency [0] 2 4 2 5" xfId="12893" xr:uid="{BB2E3E13-1480-4D7C-A594-AD95A4B6BC38}"/>
    <cellStyle name="Currency [0] 2 4 2 5 3" xfId="23714" xr:uid="{7841E0C4-77D6-4983-8A05-2B06AB719B16}"/>
    <cellStyle name="Currency [0] 2 4 2 6" xfId="14387" xr:uid="{E0F5F28A-312D-4C3E-A2E4-6C76D1411563}"/>
    <cellStyle name="Currency [0] 2 4 2 6 2" xfId="26579" xr:uid="{49CF1398-56F3-4C9F-A2D0-EBD0EACE075D}"/>
    <cellStyle name="Currency [0] 2 4 2 7" xfId="16280" xr:uid="{9A4505C4-619A-4C90-88F1-F28086C936F0}"/>
    <cellStyle name="Currency [0] 2 4 2 8" xfId="33174" xr:uid="{B21BBAD2-3060-447B-A7AB-3E52569E9322}"/>
    <cellStyle name="Currency [0] 2 4 2 9" xfId="1332" xr:uid="{C688F08F-B728-4681-8470-694C8BC1AF0F}"/>
    <cellStyle name="Currency [0] 2 4 3" xfId="967" xr:uid="{41F01927-147E-4E29-8D99-D8D12E0F68AE}"/>
    <cellStyle name="Currency [0] 2 4 3 2" xfId="4858" xr:uid="{C9CF084D-7936-4C4C-9048-5AF484B4DB84}"/>
    <cellStyle name="Currency [0] 2 4 3 2 2" xfId="8045" xr:uid="{FF8144F2-5006-4D66-8A3A-2113843565E1}"/>
    <cellStyle name="Currency [0] 2 4 3 2 2 2" xfId="30476" xr:uid="{BC5E10D4-2BEE-4E0D-AC75-103EAE29027F}"/>
    <cellStyle name="Currency [0] 2 4 3 2 2 3" xfId="20186" xr:uid="{C4193206-378F-4CF9-9268-31A4A6B9A58D}"/>
    <cellStyle name="Currency [0] 2 4 3 2 3" xfId="11168" xr:uid="{A2A36107-AE87-41D5-B18D-B142F0C03858}"/>
    <cellStyle name="Currency [0] 2 4 3 2 3 3" xfId="23166" xr:uid="{30346BCB-066C-4666-9A03-F14EBFD2C9D9}"/>
    <cellStyle name="Currency [0] 2 4 3 2 4" xfId="27516" xr:uid="{45F816D9-4A59-4B4E-AAC5-6D4E35B7B862}"/>
    <cellStyle name="Currency [0] 2 4 3 2 5" xfId="17218" xr:uid="{3DFC1D5B-ECC3-49C5-9FB2-DD595EEEC023}"/>
    <cellStyle name="Currency [0] 2 4 3 3" xfId="6907" xr:uid="{66C93451-42E7-4726-9CAD-517D0B9BD06B}"/>
    <cellStyle name="Currency [0] 2 4 3 3 2" xfId="29378" xr:uid="{EB21E68F-C7E0-48C8-AD19-A972FF19C14B}"/>
    <cellStyle name="Currency [0] 2 4 3 3 3" xfId="19085" xr:uid="{80185CD1-9F83-4A04-AC66-0D8E2E773624}"/>
    <cellStyle name="Currency [0] 2 4 3 4" xfId="10070" xr:uid="{63FB075D-9DC1-45AD-B868-8A5093AFEE6C}"/>
    <cellStyle name="Currency [0] 2 4 3 4 2" xfId="32339" xr:uid="{2529FC18-C93C-4DAD-B015-D3BE9487A22A}"/>
    <cellStyle name="Currency [0] 2 4 3 4 3" xfId="22064" xr:uid="{F470EDB1-2944-4BF0-A057-F0C69EBBF0E3}"/>
    <cellStyle name="Currency [0] 2 4 3 5" xfId="13336" xr:uid="{BDBCA787-6BD9-486F-950C-A3A406AC3419}"/>
    <cellStyle name="Currency [0] 2 4 3 5 3" xfId="23971" xr:uid="{671A2F39-0A27-409D-A186-4AC67768A2E2}"/>
    <cellStyle name="Currency [0] 2 4 3 6" xfId="26415" xr:uid="{686C0372-F18E-4D38-9CD2-E253347EA60D}"/>
    <cellStyle name="Currency [0] 2 4 3 7" xfId="16116" xr:uid="{D24EFE2E-643C-43AD-846A-C3206248BDDF}"/>
    <cellStyle name="Currency [0] 2 4 3 8" xfId="32949" xr:uid="{8A8869AF-1F0E-40E2-85C3-57561ACF87DC}"/>
    <cellStyle name="Currency [0] 2 4 3 9" xfId="3751" xr:uid="{5AC62115-6DE4-48D8-B9B5-71AA6214FA53}"/>
    <cellStyle name="Currency [0] 2 4 4" xfId="3266" xr:uid="{0A63411D-859D-48A0-8BE2-F924BF4F39FC}"/>
    <cellStyle name="Currency [0] 2 4 4 2" xfId="6621" xr:uid="{E5FE9E0C-76EE-4A66-A85E-7061C6911DDE}"/>
    <cellStyle name="Currency [0] 2 4 4 2 2" xfId="29121" xr:uid="{7F1ED99D-376A-4CA1-8447-D472CADEF9DA}"/>
    <cellStyle name="Currency [0] 2 4 4 2 3" xfId="18828" xr:uid="{2C85CDCF-4551-4F0B-AA5E-991D2F50B35A}"/>
    <cellStyle name="Currency [0] 2 4 4 3" xfId="9812" xr:uid="{A2954A52-11F6-4F7A-AA1F-45C2F7680CD3}"/>
    <cellStyle name="Currency [0] 2 4 4 3 2" xfId="32082" xr:uid="{1DFA0C95-93F6-4270-A2D2-10B90B8E17CD}"/>
    <cellStyle name="Currency [0] 2 4 4 3 3" xfId="21806" xr:uid="{82CB2DBD-738C-458A-AE81-16CBDC67EC18}"/>
    <cellStyle name="Currency [0] 2 4 4 4" xfId="26158" xr:uid="{BD58E821-C2F1-4A71-BD26-34FDEE0AA891}"/>
    <cellStyle name="Currency [0] 2 4 4 5" xfId="15858" xr:uid="{7B8738A6-89EC-4825-A04D-B2A8D818B4B1}"/>
    <cellStyle name="Currency [0] 2 4 5" xfId="6368" xr:uid="{B38C55AE-1345-463C-A50F-A6B4278E0FCD}"/>
    <cellStyle name="Currency [0] 2 4 5 2" xfId="28869" xr:uid="{BBF71A30-AC90-46A0-A5AF-951549050825}"/>
    <cellStyle name="Currency [0] 2 4 5 3" xfId="18575" xr:uid="{9980151B-8284-43FC-BBD0-D5DCA48143DB}"/>
    <cellStyle name="Currency [0] 2 4 6" xfId="9559" xr:uid="{D14FF1F1-0070-45DC-BA89-6BA6961E02D9}"/>
    <cellStyle name="Currency [0] 2 4 6 2" xfId="31829" xr:uid="{642B972E-6B75-4AA8-B8C2-A4EC2E960AA4}"/>
    <cellStyle name="Currency [0] 2 4 6 3" xfId="21553" xr:uid="{935DCB2C-E998-44FD-A79D-9CCED14FFDE6}"/>
    <cellStyle name="Currency [0] 2 4 7" xfId="12681" xr:uid="{DBA2296B-DF3C-4F80-881C-3D4588114D61}"/>
    <cellStyle name="Currency [0] 2 4 7 3" xfId="23549" xr:uid="{0E0A0AC5-3597-4775-9A73-4CC05559104B}"/>
    <cellStyle name="Currency [0] 2 4 8" xfId="14349" xr:uid="{974E9923-657B-48BC-955C-A5E6616076A4}"/>
    <cellStyle name="Currency [0] 2 4 8 2" xfId="25905" xr:uid="{81BB33B5-0394-4C01-BE27-31A55BF88A40}"/>
    <cellStyle name="Currency [0] 2 4 9" xfId="15605" xr:uid="{04EBB7C4-F9C2-447C-9854-126EF372E7E1}"/>
    <cellStyle name="Currency [0] 2 44" xfId="1166" xr:uid="{207A338A-B5D9-40E7-9975-5FEAD874797F}"/>
    <cellStyle name="Currency [0] 2 5" xfId="469" xr:uid="{4DA8F244-08E9-4CDA-8747-B65C49EAABBA}"/>
    <cellStyle name="Currency [0] 2 5 2" xfId="997" xr:uid="{A98CFDE3-6B46-480E-ACDE-82436D79FD29}"/>
    <cellStyle name="Currency [0] 2 5 2 2" xfId="8146" xr:uid="{91040389-B8CF-4B07-9257-08E19F42DE33}"/>
    <cellStyle name="Currency [0] 2 5 2 2 2" xfId="30563" xr:uid="{8886A8EB-E0B3-459B-9F27-5598D17182CD}"/>
    <cellStyle name="Currency [0] 2 5 2 2 3" xfId="20273" xr:uid="{9B524530-5EB3-48F3-BA2F-6AC81A29BFC2}"/>
    <cellStyle name="Currency [0] 2 5 2 3" xfId="11255" xr:uid="{455FD335-8DD1-4157-94D9-A2588CEF572B}"/>
    <cellStyle name="Currency [0] 2 5 2 3 3" xfId="23253" xr:uid="{D7A29B57-0C6C-45EF-9292-F07E07C5D347}"/>
    <cellStyle name="Currency [0] 2 5 2 4" xfId="27601" xr:uid="{3ED6BEAB-F7E5-43BC-B72E-63635E0F3BC8}"/>
    <cellStyle name="Currency [0] 2 5 2 5" xfId="17305" xr:uid="{23DEA8F1-07FA-40D3-AA1F-EC0F891CACEC}"/>
    <cellStyle name="Currency [0] 2 5 2 7" xfId="4956" xr:uid="{A4747C47-FA17-4828-9D7F-823D6DC367AF}"/>
    <cellStyle name="Currency [0] 2 5 3" xfId="6779" xr:uid="{B1AE94EF-FEDB-418E-BC36-D7E423396111}"/>
    <cellStyle name="Currency [0] 2 5 3 2" xfId="29279" xr:uid="{C214BAD9-869B-4FD0-8258-2CFA3DAA1A65}"/>
    <cellStyle name="Currency [0] 2 5 3 3" xfId="18986" xr:uid="{FF01969F-B24B-42EE-864B-B8D8F9D02A39}"/>
    <cellStyle name="Currency [0] 2 5 4" xfId="9970" xr:uid="{B7C52D05-2D57-4A94-BD21-6D9DC6DC868E}"/>
    <cellStyle name="Currency [0] 2 5 4 2" xfId="32240" xr:uid="{FC5E38B9-3FC6-47D3-AED1-77A2B4406AF5}"/>
    <cellStyle name="Currency [0] 2 5 4 3" xfId="21964" xr:uid="{355F4FD3-4F8C-41D0-B758-56E1284420BC}"/>
    <cellStyle name="Currency [0] 2 5 5" xfId="13047" xr:uid="{DF2A49D7-3C61-4729-B6F2-0BFCC17BEE98}"/>
    <cellStyle name="Currency [0] 2 5 5 3" xfId="23871" xr:uid="{C55B4FE8-5D1C-4564-A287-64833914691A}"/>
    <cellStyle name="Currency [0] 2 5 6" xfId="14379" xr:uid="{94785BC5-C5EB-42B1-8CCA-EC4847A038BF}"/>
    <cellStyle name="Currency [0] 2 5 6 2" xfId="26315" xr:uid="{B104D09B-7CE4-45F0-ABA9-E3053E5462F8}"/>
    <cellStyle name="Currency [0] 2 5 7" xfId="16016" xr:uid="{71B4B775-3EAB-4300-B30E-FA1301100FB4}"/>
    <cellStyle name="Currency [0] 2 5 8" xfId="32987" xr:uid="{19202F5E-5CD8-4FFA-A422-FA2429640697}"/>
    <cellStyle name="Currency [0] 2 5 9" xfId="1324" xr:uid="{868A46DE-DFAB-4871-B069-1D076459CD97}"/>
    <cellStyle name="Currency [0] 2 6" xfId="366" xr:uid="{34307F32-A317-47F9-87B7-36EB4DF1CC05}"/>
    <cellStyle name="Currency [0] 2 6 2" xfId="859" xr:uid="{B57AEDFA-89AF-4467-90A9-954262D44E17}"/>
    <cellStyle name="Currency [0] 2 6 2 2" xfId="30355" xr:uid="{861D3DA5-023E-462F-A1BF-56F46D7292D2}"/>
    <cellStyle name="Currency [0] 2 6 2 3" xfId="20066" xr:uid="{1709033C-95A0-45FB-9EDB-8DBDA3337A6E}"/>
    <cellStyle name="Currency [0] 2 6 2 5" xfId="7927" xr:uid="{DF65D37E-6B2E-40BC-8DDB-B0213927F17C}"/>
    <cellStyle name="Currency [0] 2 6 3" xfId="11050" xr:uid="{C96C2D8B-AC28-4163-9D9F-50EC9D40F9F5}"/>
    <cellStyle name="Currency [0] 2 6 3 3" xfId="23045" xr:uid="{47729B76-13E8-4769-947A-26C4661FEC64}"/>
    <cellStyle name="Currency [0] 2 6 4" xfId="13786" xr:uid="{FCF92618-7CAD-42A6-AB4A-84D420767471}"/>
    <cellStyle name="Currency [0] 2 6 4 3" xfId="24425" xr:uid="{66220399-36A6-45FC-8883-0DD1AB9C055B}"/>
    <cellStyle name="Currency [0] 2 6 5" xfId="27396" xr:uid="{BAE90164-2693-40F1-8CFA-B1EE0C7B4C92}"/>
    <cellStyle name="Currency [0] 2 6 6" xfId="17097" xr:uid="{A0B59C72-1F4D-44C0-AF6F-9995A661C6BE}"/>
    <cellStyle name="Currency [0] 2 6 7" xfId="32890" xr:uid="{3680A84B-49E3-4F58-B6D1-897A8C095421}"/>
    <cellStyle name="Currency [0] 2 6 8" xfId="4748" xr:uid="{6069F945-BC85-4BCB-A617-EE36322E1708}"/>
    <cellStyle name="Currency [0] 2 7" xfId="707" xr:uid="{41EAA0A6-4AA2-4209-8A57-083226DFEB4D}"/>
    <cellStyle name="Currency [0] 2 7 2" xfId="7795" xr:uid="{BAFC6215-8C61-40EB-8FE1-F081D259BE41}"/>
    <cellStyle name="Currency [0] 2 7 2 2" xfId="30224" xr:uid="{F6704B3F-E18D-4880-B96E-041A7A8EA797}"/>
    <cellStyle name="Currency [0] 2 7 2 3" xfId="19934" xr:uid="{CE12981E-5443-4039-AC47-27B7475C0AE5}"/>
    <cellStyle name="Currency [0] 2 7 3" xfId="10918" xr:uid="{8ADB9360-908A-44E9-9203-D24B588B56DD}"/>
    <cellStyle name="Currency [0] 2 7 3 3" xfId="22913" xr:uid="{194529A8-1433-4D36-8FD7-54D97A0326E9}"/>
    <cellStyle name="Currency [0] 2 7 4" xfId="13997" xr:uid="{2F363C81-D3C7-42B8-A0AA-835D09B990FB}"/>
    <cellStyle name="Currency [0] 2 7 4 3" xfId="24636" xr:uid="{164A523B-B4FF-4D87-B4F7-25B999923327}"/>
    <cellStyle name="Currency [0] 2 7 5" xfId="27264" xr:uid="{A4D358A6-2D26-4963-BC9D-5C9A2F51A3CF}"/>
    <cellStyle name="Currency [0] 2 7 6" xfId="16965" xr:uid="{CB4D3837-FE49-467B-A61C-C84B889C81CA}"/>
    <cellStyle name="Currency [0] 2 7 8" xfId="4619" xr:uid="{008F5119-D607-409B-8B55-929F4E3A89F6}"/>
    <cellStyle name="Currency [0] 2 8" xfId="4548" xr:uid="{9B826B37-511E-4AF3-BC9D-448D5DB04BA2}"/>
    <cellStyle name="Currency [0] 2 8 2" xfId="7724" xr:uid="{3304464E-E4AC-4F31-818E-122DB9526B95}"/>
    <cellStyle name="Currency [0] 2 8 2 2" xfId="30153" xr:uid="{18D255E9-06FA-4FA5-B7AE-A12E7B545103}"/>
    <cellStyle name="Currency [0] 2 8 2 3" xfId="19863" xr:uid="{DCEFE8A1-5DEC-4571-BB75-B645924B6121}"/>
    <cellStyle name="Currency [0] 2 8 3" xfId="10847" xr:uid="{1FA2269B-00B5-4A4D-874B-EFBA787999D7}"/>
    <cellStyle name="Currency [0] 2 8 3 3" xfId="22842" xr:uid="{F1FB6649-C202-4785-91E1-3B3F323D271D}"/>
    <cellStyle name="Currency [0] 2 8 4" xfId="14004" xr:uid="{C9421F33-FA79-4FB1-94FE-EA8CD48D9E41}"/>
    <cellStyle name="Currency [0] 2 8 4 3" xfId="24643" xr:uid="{E7B634EA-C055-4D6F-8947-983A50F314CE}"/>
    <cellStyle name="Currency [0] 2 8 5" xfId="27193" xr:uid="{6EE99BCE-C38E-4569-ADAE-0D90F2A78422}"/>
    <cellStyle name="Currency [0] 2 8 6" xfId="16894" xr:uid="{BE3B2D30-6389-4C47-9349-B34602B21357}"/>
    <cellStyle name="Currency [0] 2 9" xfId="4415" xr:uid="{BDEF3CCC-31F1-42CB-80D1-01783E0AE2DE}"/>
    <cellStyle name="Currency [0] 2 9 2" xfId="7590" xr:uid="{C4A5B300-9E03-4962-B70A-D8C391281BC0}"/>
    <cellStyle name="Currency [0] 2 9 2 2" xfId="30019" xr:uid="{B0F46809-17DB-4515-A49C-238FC746B454}"/>
    <cellStyle name="Currency [0] 2 9 2 3" xfId="19729" xr:uid="{72E4410A-DB6A-4228-8676-22AAD79629DA}"/>
    <cellStyle name="Currency [0] 2 9 3" xfId="10713" xr:uid="{219A7B31-04DF-4145-8AAC-58012E89425E}"/>
    <cellStyle name="Currency [0] 2 9 3 3" xfId="22708" xr:uid="{923EA078-FBBB-4029-BE55-F761C62AAB76}"/>
    <cellStyle name="Currency [0] 2 9 4" xfId="13892" xr:uid="{E2429512-811F-4C11-A476-17D7934CA411}"/>
    <cellStyle name="Currency [0] 2 9 4 3" xfId="24532" xr:uid="{88773702-96B4-41F6-A8DB-DDAACC0DB25C}"/>
    <cellStyle name="Currency [0] 2 9 5" xfId="27059" xr:uid="{D7687D66-330A-4A3C-BCBC-8DEA3DA32154}"/>
    <cellStyle name="Currency [0] 2 9 6" xfId="16760" xr:uid="{E583BF02-72A1-4CF2-B22D-0F171659E6BA}"/>
    <cellStyle name="Currency [0] 20" xfId="2973" xr:uid="{A7772E5D-9391-4636-AC1E-FC63725350DA}"/>
    <cellStyle name="Currency [0] 20 2" xfId="6264" xr:uid="{539A04D1-CAB0-4CCD-8265-DF347B397166}"/>
    <cellStyle name="Currency [0] 20 2 2" xfId="28765" xr:uid="{46C276F8-724D-4675-995D-A8280AA9D071}"/>
    <cellStyle name="Currency [0] 20 2 3" xfId="18471" xr:uid="{8FDAF448-20D2-4774-920E-807BC8B33806}"/>
    <cellStyle name="Currency [0] 20 3" xfId="9455" xr:uid="{28673A96-D5F7-4103-9A99-5DEB8121F325}"/>
    <cellStyle name="Currency [0] 20 3 2" xfId="31725" xr:uid="{779D35FD-9C09-4411-880A-311DC317282B}"/>
    <cellStyle name="Currency [0] 20 3 3" xfId="21449" xr:uid="{925BA99C-6AB1-4598-8C6B-F4FF27E057C0}"/>
    <cellStyle name="Currency [0] 20 4" xfId="25801" xr:uid="{5ACF4C79-02A2-40C1-B194-D2BEBCD9CBAF}"/>
    <cellStyle name="Currency [0] 20 5" xfId="15501" xr:uid="{20BD1719-C901-427B-AA1D-9281652A7E45}"/>
    <cellStyle name="Currency [0] 21" xfId="2966" xr:uid="{E35C10D1-F828-44C0-8D95-400121A4D98E}"/>
    <cellStyle name="Currency [0] 21 2" xfId="6257" xr:uid="{A631E76B-5143-467C-952A-0F2633C8C394}"/>
    <cellStyle name="Currency [0] 21 2 2" xfId="28758" xr:uid="{C2AFC033-DBF8-4734-8A90-31EDEB3B78D7}"/>
    <cellStyle name="Currency [0] 21 2 3" xfId="18464" xr:uid="{6EA85EDB-4ADD-4165-93CA-A411C4779EB6}"/>
    <cellStyle name="Currency [0] 21 3" xfId="9448" xr:uid="{992FEADD-C559-4EA8-8A43-ABDA22FDAB3B}"/>
    <cellStyle name="Currency [0] 21 3 2" xfId="31718" xr:uid="{7B3B54D8-D961-4D06-92E3-E50191D1806F}"/>
    <cellStyle name="Currency [0] 21 3 3" xfId="21442" xr:uid="{F3BADB9A-A3FB-41A0-9D56-2CCD7F928D8B}"/>
    <cellStyle name="Currency [0] 21 4" xfId="25794" xr:uid="{045668C1-0469-4186-B7A8-36C3DEDE07BE}"/>
    <cellStyle name="Currency [0] 21 5" xfId="15494" xr:uid="{C9BE74AB-6ED3-4455-825D-A02E8A3F55F5}"/>
    <cellStyle name="Currency [0] 22" xfId="2958" xr:uid="{12AF3A51-7ED3-40FC-A75A-5194CDC8D1D3}"/>
    <cellStyle name="Currency [0] 22 2" xfId="6250" xr:uid="{9E2D7DAD-5624-4961-B308-4DDF8D4B3047}"/>
    <cellStyle name="Currency [0] 22 2 2" xfId="28751" xr:uid="{95AB829A-64E5-4DE9-922C-FF2A0C824563}"/>
    <cellStyle name="Currency [0] 22 2 3" xfId="18457" xr:uid="{77AFD19E-FADF-413D-A5E0-640F607DAEFA}"/>
    <cellStyle name="Currency [0] 22 3" xfId="9441" xr:uid="{0BB015D7-83D4-4299-817D-4EBB9F9CB1E0}"/>
    <cellStyle name="Currency [0] 22 3 2" xfId="31711" xr:uid="{2DA0CAA2-A1E8-47A8-80A3-1C38066CA7FD}"/>
    <cellStyle name="Currency [0] 22 3 3" xfId="21435" xr:uid="{961E5598-8BBF-42E0-8110-E50CD7DE6686}"/>
    <cellStyle name="Currency [0] 22 4" xfId="25787" xr:uid="{6C3F2957-B54C-4696-8222-F83364071F92}"/>
    <cellStyle name="Currency [0] 22 5" xfId="15487" xr:uid="{B8C64739-FCE2-4E94-ABC4-F8B566FB83F2}"/>
    <cellStyle name="Currency [0] 23" xfId="2868" xr:uid="{47A07785-32F1-47BD-9D0C-9AF4C41E1505}"/>
    <cellStyle name="Currency [0] 23 2" xfId="6160" xr:uid="{F0A83D35-4EBE-4B21-AEFE-714EC5546601}"/>
    <cellStyle name="Currency [0] 23 2 2" xfId="28661" xr:uid="{B4856319-FAFD-47B8-9C0C-EADBE11A7275}"/>
    <cellStyle name="Currency [0] 23 2 3" xfId="18367" xr:uid="{4356D039-0C1D-4A80-8509-54C9398E20C2}"/>
    <cellStyle name="Currency [0] 23 3" xfId="9351" xr:uid="{4EC215AC-EB04-4D65-B6F4-643BE4341908}"/>
    <cellStyle name="Currency [0] 23 3 2" xfId="31621" xr:uid="{B7709A76-3AA7-49CD-A269-579C68FCA9D1}"/>
    <cellStyle name="Currency [0] 23 3 3" xfId="21345" xr:uid="{6478D94B-5AC2-4DAE-B3B5-3573CC64D32C}"/>
    <cellStyle name="Currency [0] 23 4" xfId="25697" xr:uid="{CF679DD4-CB4B-4DEC-9E64-40BA24AFF32C}"/>
    <cellStyle name="Currency [0] 23 5" xfId="15397" xr:uid="{B9DFEE46-D536-44E5-B051-F750AF159DDC}"/>
    <cellStyle name="Currency [0] 24" xfId="2788" xr:uid="{FAB15F2B-3CF1-41FB-901E-F7ABD62F5FB8}"/>
    <cellStyle name="Currency [0] 24 2" xfId="6072" xr:uid="{D645C1A3-510F-46BD-B256-3D7909C66463}"/>
    <cellStyle name="Currency [0] 24 2 2" xfId="28573" xr:uid="{E72AF578-6345-4C43-BDAD-E5A18D8D7101}"/>
    <cellStyle name="Currency [0] 24 2 3" xfId="18279" xr:uid="{DFD6C0E0-868F-45CC-A2DE-A102684E11FF}"/>
    <cellStyle name="Currency [0] 24 3" xfId="9263" xr:uid="{0CC3F064-3A8C-469E-AC43-4A65C6D5A6F6}"/>
    <cellStyle name="Currency [0] 24 3 2" xfId="31533" xr:uid="{C2D37860-9360-4202-BFE8-9A5885D838FD}"/>
    <cellStyle name="Currency [0] 24 3 3" xfId="21257" xr:uid="{E0408A8C-9330-4362-8139-AFB7699A69FF}"/>
    <cellStyle name="Currency [0] 24 4" xfId="25609" xr:uid="{9FD1E7CA-53D7-4DB8-9FA3-6B627564E377}"/>
    <cellStyle name="Currency [0] 24 5" xfId="15309" xr:uid="{7C4BE92D-E468-49A9-9486-76056E3A531F}"/>
    <cellStyle name="Currency [0] 25" xfId="2782" xr:uid="{81E2C0B2-932E-4425-BD8A-F83EFA92FABB}"/>
    <cellStyle name="Currency [0] 25 2" xfId="6067" xr:uid="{603E1A00-88B1-4423-B51E-86C1E0774964}"/>
    <cellStyle name="Currency [0] 25 2 2" xfId="28568" xr:uid="{AF6C2C10-4F36-422E-A2E5-E44A6BB91791}"/>
    <cellStyle name="Currency [0] 25 2 3" xfId="18274" xr:uid="{16561E75-C398-478A-97DA-06347DC62FC9}"/>
    <cellStyle name="Currency [0] 25 3" xfId="9258" xr:uid="{72C6811E-BF47-4A91-93EF-8725EB9DFA8B}"/>
    <cellStyle name="Currency [0] 25 3 2" xfId="31528" xr:uid="{65F84DE6-AC03-4C7C-9BEB-7953A949EF07}"/>
    <cellStyle name="Currency [0] 25 3 3" xfId="21252" xr:uid="{E91ADD06-F96E-41FB-9634-6D72FBCC68A5}"/>
    <cellStyle name="Currency [0] 25 4" xfId="25604" xr:uid="{0F26D17E-B0A1-4DFE-94BC-EC6EBE1F7E6D}"/>
    <cellStyle name="Currency [0] 25 5" xfId="15304" xr:uid="{D0C49218-2317-4F07-BC36-FA52965B1C47}"/>
    <cellStyle name="Currency [0] 26" xfId="2777" xr:uid="{98113CEF-83AF-48F7-9AEF-CAD499629D64}"/>
    <cellStyle name="Currency [0] 26 2" xfId="6062" xr:uid="{7A66E787-EC74-4D9E-B5AE-A11E3BF3741F}"/>
    <cellStyle name="Currency [0] 26 2 2" xfId="28563" xr:uid="{BC0338CB-E700-425F-A453-A160967305F9}"/>
    <cellStyle name="Currency [0] 26 2 3" xfId="18269" xr:uid="{EA4E0314-E355-4F0A-A6BA-9D007EE844B8}"/>
    <cellStyle name="Currency [0] 26 3" xfId="9253" xr:uid="{73216923-48BB-4C63-8BE1-61B718206705}"/>
    <cellStyle name="Currency [0] 26 3 2" xfId="31523" xr:uid="{602C2695-21E2-4327-BA9D-8496B18672C1}"/>
    <cellStyle name="Currency [0] 26 3 3" xfId="21247" xr:uid="{E672D56F-544E-4EEF-B580-1EBB4A5AB3EA}"/>
    <cellStyle name="Currency [0] 26 4" xfId="25599" xr:uid="{27237B78-04D9-44F0-9AB7-8E99F1EB0F7E}"/>
    <cellStyle name="Currency [0] 26 5" xfId="15299" xr:uid="{5DD24FA2-2DAE-458F-9671-17A1DC639996}"/>
    <cellStyle name="Currency [0] 27" xfId="2772" xr:uid="{4F0F603A-BFDE-4B50-BB71-4E7570AFE521}"/>
    <cellStyle name="Currency [0] 27 2" xfId="6057" xr:uid="{0FDF12DA-9674-4892-A453-E562A844F72D}"/>
    <cellStyle name="Currency [0] 27 2 2" xfId="28558" xr:uid="{FF1DAF2E-ECB4-4D7C-BFF8-55A386F22705}"/>
    <cellStyle name="Currency [0] 27 2 3" xfId="18264" xr:uid="{7EB8A793-8ECE-49A0-AA9E-4E5605B2AA7F}"/>
    <cellStyle name="Currency [0] 27 3" xfId="9248" xr:uid="{EEB2278B-FDF0-4F23-AB47-3B9CEA029236}"/>
    <cellStyle name="Currency [0] 27 3 2" xfId="31518" xr:uid="{9D859633-88D8-41ED-BBF3-5EC5B04BA39E}"/>
    <cellStyle name="Currency [0] 27 3 3" xfId="21242" xr:uid="{4321E0E1-B9CF-4029-9AE6-9C21940BC36B}"/>
    <cellStyle name="Currency [0] 27 4" xfId="25594" xr:uid="{5C81DB1B-53F8-42E1-9265-59DDC1FB3079}"/>
    <cellStyle name="Currency [0] 27 5" xfId="15294" xr:uid="{411C4435-3429-4A06-98D6-6F8F4C5D3676}"/>
    <cellStyle name="Currency [0] 28" xfId="2767" xr:uid="{B6D5B51F-4E83-47C6-ABC9-ACD92F2C99F8}"/>
    <cellStyle name="Currency [0] 28 2" xfId="6052" xr:uid="{4CD67379-42A2-4BCD-A792-ACD72BE98C95}"/>
    <cellStyle name="Currency [0] 28 2 2" xfId="28553" xr:uid="{798A67BD-49FC-441F-BEE5-9A220FA51B9E}"/>
    <cellStyle name="Currency [0] 28 2 3" xfId="18259" xr:uid="{F7FABDB5-5D14-4E7E-BE3C-B5136A9DB975}"/>
    <cellStyle name="Currency [0] 28 3" xfId="9243" xr:uid="{F0E671D0-5D5C-4CD3-A3D0-0B3AD638E38F}"/>
    <cellStyle name="Currency [0] 28 3 2" xfId="31513" xr:uid="{84CF6D50-9F65-4405-BB84-D3CF21063F44}"/>
    <cellStyle name="Currency [0] 28 3 3" xfId="21237" xr:uid="{94D1B021-B73D-400C-AC59-8036FFB08386}"/>
    <cellStyle name="Currency [0] 28 4" xfId="25589" xr:uid="{C1A2BD6E-77CC-4EF0-A0A3-F16DAF67E68A}"/>
    <cellStyle name="Currency [0] 28 5" xfId="15289" xr:uid="{A865EB9C-8584-4C41-943C-F58882F21EFD}"/>
    <cellStyle name="Currency [0] 29" xfId="2762" xr:uid="{B0CBC8B8-BE2D-4C89-9761-69A42BD76031}"/>
    <cellStyle name="Currency [0] 29 2" xfId="6047" xr:uid="{0FA3E0B4-039A-4AB8-8EFE-146E3D99065D}"/>
    <cellStyle name="Currency [0] 29 2 2" xfId="28548" xr:uid="{B85108CB-BE5B-4360-817E-1742F1C34A5C}"/>
    <cellStyle name="Currency [0] 29 2 3" xfId="18254" xr:uid="{EB405AD4-E069-4737-9C43-D071D273E5B0}"/>
    <cellStyle name="Currency [0] 29 3" xfId="9238" xr:uid="{4EBDB0BC-1A45-4C9F-8DDA-74931097B955}"/>
    <cellStyle name="Currency [0] 29 3 2" xfId="31508" xr:uid="{F519EE39-57FF-4AF2-9FB4-CC9C4FFE5ED2}"/>
    <cellStyle name="Currency [0] 29 3 3" xfId="21232" xr:uid="{2C12DE13-67DE-4139-993E-0873785954B3}"/>
    <cellStyle name="Currency [0] 29 4" xfId="25584" xr:uid="{B863F44F-FFA8-47B5-B309-21ABC2B9D238}"/>
    <cellStyle name="Currency [0] 29 5" xfId="15284" xr:uid="{BBC4A169-F633-43E5-9F1D-A3DB9621E258}"/>
    <cellStyle name="Currency [0] 3" xfId="117" xr:uid="{22669BC7-4498-4397-B915-0C59AB054420}"/>
    <cellStyle name="Currency [0] 3 10" xfId="4070" xr:uid="{C07E6DB6-F505-46EC-8E19-3DE00AB6B052}"/>
    <cellStyle name="Currency [0] 3 10 2" xfId="7245" xr:uid="{5D56489C-14D6-47F4-9371-3710E69C1160}"/>
    <cellStyle name="Currency [0] 3 10 2 2" xfId="29716" xr:uid="{A1E86F49-68BE-401D-9E31-1B3E0AC93AA0}"/>
    <cellStyle name="Currency [0] 3 10 2 3" xfId="19426" xr:uid="{794689B8-AF36-4C19-951A-CC822D798569}"/>
    <cellStyle name="Currency [0] 3 10 3" xfId="10410" xr:uid="{43C304B3-0359-4380-AFCD-DD232BF807A7}"/>
    <cellStyle name="Currency [0] 3 10 3 3" xfId="22405" xr:uid="{B7473579-3544-4D5D-B42E-83DE3C16E797}"/>
    <cellStyle name="Currency [0] 3 10 4" xfId="26756" xr:uid="{D8711A58-E5E9-454A-BA03-39FC3FB14071}"/>
    <cellStyle name="Currency [0] 3 10 5" xfId="16457" xr:uid="{6966BC98-A6B9-4BB6-BC05-DF1E99BD528B}"/>
    <cellStyle name="Currency [0] 3 11" xfId="3192" xr:uid="{CE34CE47-3E58-4A63-9CC2-E4FD97A0EE79}"/>
    <cellStyle name="Currency [0] 3 11 2" xfId="6547" xr:uid="{91BC96B4-0B0C-4D49-B455-A428C4041C34}"/>
    <cellStyle name="Currency [0] 3 11 2 2" xfId="29047" xr:uid="{86349EB0-3761-490F-AF9E-BFA8A38B09B9}"/>
    <cellStyle name="Currency [0] 3 11 2 3" xfId="18754" xr:uid="{EEC5DF8C-AAD6-4B13-9B08-545820257AF9}"/>
    <cellStyle name="Currency [0] 3 11 3" xfId="9738" xr:uid="{68079828-FC72-4E49-B4F6-4D3270EB3F0A}"/>
    <cellStyle name="Currency [0] 3 11 3 2" xfId="32008" xr:uid="{47F7FE91-8014-4CC1-9A78-CD82E44D809E}"/>
    <cellStyle name="Currency [0] 3 11 3 3" xfId="21732" xr:uid="{20E7018F-6AB2-48E1-ACB1-234070A736E3}"/>
    <cellStyle name="Currency [0] 3 11 4" xfId="26084" xr:uid="{BBC7CB8D-6F18-4A46-8677-156E797E7F55}"/>
    <cellStyle name="Currency [0] 3 11 5" xfId="15784" xr:uid="{27F1C366-F238-4857-AEFC-4C1398243AC8}"/>
    <cellStyle name="Currency [0] 3 12" xfId="3007" xr:uid="{8513519A-AF97-4426-8AE2-E65ABEF6FA44}"/>
    <cellStyle name="Currency [0] 3 12 2" xfId="6296" xr:uid="{8771C6DD-A77F-4C15-B671-32D00EAE8605}"/>
    <cellStyle name="Currency [0] 3 12 2 2" xfId="28797" xr:uid="{23766D41-005F-41A6-9FC3-CDF2CF03C941}"/>
    <cellStyle name="Currency [0] 3 12 2 3" xfId="18503" xr:uid="{BA384456-5A4B-4B24-8855-C777BE0196C6}"/>
    <cellStyle name="Currency [0] 3 12 3" xfId="9487" xr:uid="{9F5B079F-4910-4C43-93F8-A7BCB25631A0}"/>
    <cellStyle name="Currency [0] 3 12 3 2" xfId="31757" xr:uid="{9E1D6D86-7AD7-422D-A701-887F00BFCA7B}"/>
    <cellStyle name="Currency [0] 3 12 3 3" xfId="21481" xr:uid="{6D8FA711-1374-4D62-BCE2-BAB7D0D11F0B}"/>
    <cellStyle name="Currency [0] 3 12 4" xfId="25833" xr:uid="{3E6CAF34-4247-446E-8D8E-97206721A7BC}"/>
    <cellStyle name="Currency [0] 3 12 5" xfId="15533" xr:uid="{EA222FE5-5C75-406D-81FF-638D7481F9E1}"/>
    <cellStyle name="Currency [0] 3 13" xfId="2893" xr:uid="{230C5B98-DC4E-4720-9D64-0320475F5717}"/>
    <cellStyle name="Currency [0] 3 13 2" xfId="6185" xr:uid="{BBC18F8B-0C0A-41FA-8A6D-16D716EF023C}"/>
    <cellStyle name="Currency [0] 3 13 2 2" xfId="28686" xr:uid="{86FB8949-1E22-40BA-8FEE-104097268725}"/>
    <cellStyle name="Currency [0] 3 13 2 3" xfId="18392" xr:uid="{5B07C169-70CF-4C5D-A464-10ACE9542A83}"/>
    <cellStyle name="Currency [0] 3 13 3" xfId="9376" xr:uid="{8C09FF3F-92B3-4191-A150-5F16E24E2E43}"/>
    <cellStyle name="Currency [0] 3 13 3 2" xfId="31646" xr:uid="{0CFDE4A1-B32F-437E-9734-C7D45B69875E}"/>
    <cellStyle name="Currency [0] 3 13 3 3" xfId="21370" xr:uid="{DC44737E-559C-4FE7-84EB-D023C20A45E7}"/>
    <cellStyle name="Currency [0] 3 13 4" xfId="25722" xr:uid="{36468742-63DD-4840-BA04-A41C4406D0D5}"/>
    <cellStyle name="Currency [0] 3 13 5" xfId="15422" xr:uid="{A65597E3-65E0-4148-B91F-DF656CCAFA07}"/>
    <cellStyle name="Currency [0] 3 14" xfId="2812" xr:uid="{ED0297CF-E4A8-4C87-BF53-543E8A1C0777}"/>
    <cellStyle name="Currency [0] 3 14 2" xfId="6098" xr:uid="{4C5968D6-5429-4805-8A08-93871BFDD092}"/>
    <cellStyle name="Currency [0] 3 14 2 2" xfId="28599" xr:uid="{D372017D-9E66-43A6-9589-B9837416A004}"/>
    <cellStyle name="Currency [0] 3 14 2 3" xfId="18305" xr:uid="{44B3BC6A-D008-4A66-B5B5-E12FFC17AD48}"/>
    <cellStyle name="Currency [0] 3 14 3" xfId="9289" xr:uid="{BDF5DCA2-651E-44C4-99AB-C2AC4021B4E1}"/>
    <cellStyle name="Currency [0] 3 14 3 2" xfId="31559" xr:uid="{7D18D95C-B1AE-41F6-9F00-088ECE8EE637}"/>
    <cellStyle name="Currency [0] 3 14 3 3" xfId="21283" xr:uid="{97923271-2BBA-4DC6-AFB4-197D77B812F2}"/>
    <cellStyle name="Currency [0] 3 14 4" xfId="25635" xr:uid="{1D06552A-FBAD-47C3-9576-5DB3F35797CA}"/>
    <cellStyle name="Currency [0] 3 14 5" xfId="15335" xr:uid="{99D8C8D0-1D2F-42C4-A835-D3A633FD3609}"/>
    <cellStyle name="Currency [0] 3 15" xfId="2714" xr:uid="{DC7556F4-B148-4926-BA9A-6EBFD27CE427}"/>
    <cellStyle name="Currency [0] 3 15 2" xfId="5999" xr:uid="{260C7D4F-1E63-494B-8C7E-B6A87A073DCB}"/>
    <cellStyle name="Currency [0] 3 15 2 2" xfId="28500" xr:uid="{E981CAC0-DB87-4D71-BB11-EF16E3938716}"/>
    <cellStyle name="Currency [0] 3 15 2 3" xfId="18206" xr:uid="{61EFF617-D3C4-4A99-BD9F-085F9BE6E2C2}"/>
    <cellStyle name="Currency [0] 3 15 3" xfId="9190" xr:uid="{0FFDFA60-65FD-4716-986C-5A50CF03363D}"/>
    <cellStyle name="Currency [0] 3 15 3 2" xfId="31460" xr:uid="{EAA58A8F-4788-4143-9526-EC36D115984F}"/>
    <cellStyle name="Currency [0] 3 15 3 3" xfId="21184" xr:uid="{CE415513-434C-4D19-AC36-E2C45ED8734F}"/>
    <cellStyle name="Currency [0] 3 15 4" xfId="25536" xr:uid="{45DA529A-C551-42FD-98E6-791D05F8FFFA}"/>
    <cellStyle name="Currency [0] 3 15 5" xfId="15236" xr:uid="{AD2190BC-D4F3-48A1-BDF6-D7BBE8399C23}"/>
    <cellStyle name="Currency [0] 3 16" xfId="2582" xr:uid="{3238C466-4B40-4592-AD49-A60D9D8106FC}"/>
    <cellStyle name="Currency [0] 3 16 2" xfId="5896" xr:uid="{FEFE9311-E702-4E5E-9617-99B333467299}"/>
    <cellStyle name="Currency [0] 3 16 2 2" xfId="28404" xr:uid="{97E67AEF-CA6C-4042-9A8D-F57052D0DC7F}"/>
    <cellStyle name="Currency [0] 3 16 2 3" xfId="18110" xr:uid="{967BDA19-14FA-4287-A1C2-BE3E7365B2B0}"/>
    <cellStyle name="Currency [0] 3 16 3" xfId="9094" xr:uid="{19206EB3-31D0-498D-9F59-8EB6C1278331}"/>
    <cellStyle name="Currency [0] 3 16 3 2" xfId="31364" xr:uid="{C4FDBF54-9E55-4CFF-BF59-A0D0D5EBB515}"/>
    <cellStyle name="Currency [0] 3 16 3 3" xfId="21088" xr:uid="{E696991E-9C8A-47B9-B0DA-45C6A8170564}"/>
    <cellStyle name="Currency [0] 3 16 4" xfId="25440" xr:uid="{C9D12B1E-3B09-4409-8A68-22F5CE463BF3}"/>
    <cellStyle name="Currency [0] 3 16 5" xfId="15140" xr:uid="{BC1836B8-7A3E-4A2B-93D0-3E8CD4AFF480}"/>
    <cellStyle name="Currency [0] 3 17" xfId="2565" xr:uid="{926689DA-8445-41F6-95EA-34312286F216}"/>
    <cellStyle name="Currency [0] 3 17 2" xfId="5879" xr:uid="{51E13C9F-B2FE-45F7-9CD9-FAC9CE8EDBA5}"/>
    <cellStyle name="Currency [0] 3 17 2 2" xfId="28387" xr:uid="{B716BEC9-AF60-420F-8D63-F24FF11D7377}"/>
    <cellStyle name="Currency [0] 3 17 2 3" xfId="18093" xr:uid="{AA410D96-C69C-4DCE-B866-A67AD4BF7A04}"/>
    <cellStyle name="Currency [0] 3 17 3" xfId="9077" xr:uid="{F1757D9C-60F6-4E22-8DE3-AEC7E314A9ED}"/>
    <cellStyle name="Currency [0] 3 17 3 2" xfId="31347" xr:uid="{20A9BEB5-23B6-445F-9898-BBCAFAD4D828}"/>
    <cellStyle name="Currency [0] 3 17 3 3" xfId="21071" xr:uid="{36A971C4-3105-48AF-ACE4-8A52B25F83E7}"/>
    <cellStyle name="Currency [0] 3 17 4" xfId="25423" xr:uid="{567C66A1-4507-4BEF-B8EF-C519082A65B2}"/>
    <cellStyle name="Currency [0] 3 17 5" xfId="15123" xr:uid="{0BC12F8F-8C73-4487-AD1F-61941ED3A1D4}"/>
    <cellStyle name="Currency [0] 3 18" xfId="2542" xr:uid="{596F57E6-2D9A-458E-AB47-4281F9814125}"/>
    <cellStyle name="Currency [0] 3 18 2" xfId="5856" xr:uid="{7DF06E4B-7C95-4A67-B262-0EB8346EBD8F}"/>
    <cellStyle name="Currency [0] 3 18 2 2" xfId="28364" xr:uid="{5FE8B9D7-ADD5-4D61-8B36-CF7B8468D7BC}"/>
    <cellStyle name="Currency [0] 3 18 2 3" xfId="18070" xr:uid="{ADCD9B17-8F3E-4748-87CE-F2763C33BFA7}"/>
    <cellStyle name="Currency [0] 3 18 3" xfId="9054" xr:uid="{DC16A5BA-9947-4880-A945-BAC29BC1D9B7}"/>
    <cellStyle name="Currency [0] 3 18 3 2" xfId="31324" xr:uid="{638B7302-BBA8-4019-AF90-3173CCDBA3D7}"/>
    <cellStyle name="Currency [0] 3 18 3 3" xfId="21048" xr:uid="{9D8F0962-F51B-47C0-A2CA-4F2D5074C614}"/>
    <cellStyle name="Currency [0] 3 18 4" xfId="25400" xr:uid="{48925BA8-63E9-445A-B85B-B71F9422ECC2}"/>
    <cellStyle name="Currency [0] 3 18 5" xfId="15100" xr:uid="{D2A55197-0F74-4CC9-B8C1-A322A8E52043}"/>
    <cellStyle name="Currency [0] 3 19" xfId="2515" xr:uid="{4E8E5975-E081-49A8-A14C-B0931ED6DAB9}"/>
    <cellStyle name="Currency [0] 3 19 2" xfId="5829" xr:uid="{C0CCE8B2-D0E3-42A0-8F67-EB7FF67F108B}"/>
    <cellStyle name="Currency [0] 3 19 2 2" xfId="28337" xr:uid="{3C1BDBAC-0720-414B-AA0D-9E0E0C976EB3}"/>
    <cellStyle name="Currency [0] 3 19 2 3" xfId="18043" xr:uid="{8D13BB8E-236C-46F0-A289-6EDF8DADEA73}"/>
    <cellStyle name="Currency [0] 3 19 3" xfId="9027" xr:uid="{04345F98-D07F-445D-8ECA-E827C8CF97DB}"/>
    <cellStyle name="Currency [0] 3 19 3 2" xfId="31297" xr:uid="{533A5CFD-8E78-4558-B8BF-BF6100DD9F61}"/>
    <cellStyle name="Currency [0] 3 19 3 3" xfId="21021" xr:uid="{5EC0924B-BE64-4EA8-9E2F-1145EA971783}"/>
    <cellStyle name="Currency [0] 3 19 4" xfId="25373" xr:uid="{B0808027-4E5C-4341-8599-82F67583AB6E}"/>
    <cellStyle name="Currency [0] 3 19 5" xfId="15073" xr:uid="{05B04CB7-331C-4109-BA8E-0ACACD5D0540}"/>
    <cellStyle name="Currency [0] 3 2" xfId="308" xr:uid="{53F1473C-863B-4397-A07C-5BD6469C8C5F}"/>
    <cellStyle name="Currency [0] 3 2 10" xfId="6460" xr:uid="{B234A55E-9EF2-4305-A2BF-EF95B0D7926B}"/>
    <cellStyle name="Currency [0] 3 2 10 2" xfId="28961" xr:uid="{1330E71C-2007-4C27-847B-2F1A3E7813E2}"/>
    <cellStyle name="Currency [0] 3 2 10 3" xfId="18667" xr:uid="{8FE2EAA6-5A62-4B27-8274-4188306245F2}"/>
    <cellStyle name="Currency [0] 3 2 11" xfId="9651" xr:uid="{B55C7EFC-3E0C-4CF2-B4B0-B3772C5A2B1B}"/>
    <cellStyle name="Currency [0] 3 2 11 2" xfId="31921" xr:uid="{9E5AFB1C-4C75-4461-8434-BCA588D06AA4}"/>
    <cellStyle name="Currency [0] 3 2 11 3" xfId="21645" xr:uid="{156DD993-174B-473E-BAC8-73E717671868}"/>
    <cellStyle name="Currency [0] 3 2 12" xfId="12771" xr:uid="{44AA950A-B8CE-4C41-A58B-92EC13A4E2CC}"/>
    <cellStyle name="Currency [0] 3 2 12 3" xfId="23641" xr:uid="{B0CA1695-1039-4D69-B76D-73487E86A79B}"/>
    <cellStyle name="Currency [0] 3 2 13" xfId="14314" xr:uid="{5508FB92-436F-47B1-BDA9-4A320339A4E4}"/>
    <cellStyle name="Currency [0] 3 2 13 2" xfId="25997" xr:uid="{2F1F66E8-E9EF-4693-BC70-F2166F3E4785}"/>
    <cellStyle name="Currency [0] 3 2 14" xfId="15697" xr:uid="{F45A29F0-147B-4D16-B3D7-48046B7745BB}"/>
    <cellStyle name="Currency [0] 3 2 15" xfId="33023" xr:uid="{24EA2935-4F80-4561-B45D-93BDE0B07B2C}"/>
    <cellStyle name="Currency [0] 3 2 16" xfId="1259" xr:uid="{7C97C1E1-610C-469D-94A8-B8F0D00D22EF}"/>
    <cellStyle name="Currency [0] 3 2 2" xfId="491" xr:uid="{47DC828A-2725-4FDF-9B48-B62EB6D07A0D}"/>
    <cellStyle name="Currency [0] 3 2 2 2" xfId="534" xr:uid="{42F308AE-00E1-4CE8-9360-7672782BCF18}"/>
    <cellStyle name="Currency [0] 3 2 2 2 2" xfId="1077" xr:uid="{CF75D18B-1C0E-4014-873B-33EF5DD11DB1}"/>
    <cellStyle name="Currency [0] 3 2 2 2 2 2" xfId="30720" xr:uid="{A661CFEE-701D-44AF-8012-FD3B7EFAC6AF}"/>
    <cellStyle name="Currency [0] 3 2 2 2 2 3" xfId="20434" xr:uid="{162C56D9-C4D5-4E4D-82C6-B6D209473BA0}"/>
    <cellStyle name="Currency [0] 3 2 2 2 2 5" xfId="8310" xr:uid="{B53ED70A-618E-4A0A-8AC5-E2504B2A4712}"/>
    <cellStyle name="Currency [0] 3 2 2 2 3" xfId="11414" xr:uid="{A354A90A-F9BC-460D-803E-E733CBD8D0B7}"/>
    <cellStyle name="Currency [0] 3 2 2 2 3 3" xfId="23414" xr:uid="{73613388-FD84-49AC-B127-103C21D65FD0}"/>
    <cellStyle name="Currency [0] 3 2 2 2 4" xfId="13584" xr:uid="{79BEF975-327F-441F-8D2C-B1EE118F11E8}"/>
    <cellStyle name="Currency [0] 3 2 2 2 4 3" xfId="24221" xr:uid="{130342A4-51A1-4529-9920-C22CBF4F9E27}"/>
    <cellStyle name="Currency [0] 3 2 2 2 5" xfId="14459" xr:uid="{8A575DC6-9429-4596-BA8E-C39F7CF0CA61}"/>
    <cellStyle name="Currency [0] 3 2 2 2 5 2" xfId="27760" xr:uid="{646D470D-CEBA-4505-9DF5-7EC5CF3BB283}"/>
    <cellStyle name="Currency [0] 3 2 2 2 6" xfId="17466" xr:uid="{EDD634FA-35AA-4A87-A684-D604509E6A52}"/>
    <cellStyle name="Currency [0] 3 2 2 2 9" xfId="1404" xr:uid="{D1571E14-4B54-4566-8D22-18D0CF79734F}"/>
    <cellStyle name="Currency [0] 3 2 2 3" xfId="1021" xr:uid="{1FC2505D-BEAC-42C5-98E8-FD74DD608CCA}"/>
    <cellStyle name="Currency [0] 3 2 2 3 2" xfId="14174" xr:uid="{A7845B58-B575-474B-95ED-F397005E2C3C}"/>
    <cellStyle name="Currency [0] 3 2 2 3 2 3" xfId="24810" xr:uid="{3BCC718B-94A5-4804-B934-58412416A4AF}"/>
    <cellStyle name="Currency [0] 3 2 2 3 3" xfId="29630" xr:uid="{3B09BA82-901B-4095-8131-0447C61E83B5}"/>
    <cellStyle name="Currency [0] 3 2 2 3 4" xfId="19339" xr:uid="{86C60F32-135F-4697-9B1C-E166457E5ABD}"/>
    <cellStyle name="Currency [0] 3 2 2 3 6" xfId="7158" xr:uid="{F4A19E27-0442-46E6-A245-22E06E62350E}"/>
    <cellStyle name="Currency [0] 3 2 2 4" xfId="10323" xr:uid="{1DB362C0-8020-41FE-A929-6C302486C67C}"/>
    <cellStyle name="Currency [0] 3 2 2 4 2" xfId="32592" xr:uid="{7D4390F7-66BA-4AF1-BDC3-0499448AB7D5}"/>
    <cellStyle name="Currency [0] 3 2 2 4 3" xfId="22318" xr:uid="{18E6B569-9C0B-4EC8-A6D2-D3D9F92EDFCC}"/>
    <cellStyle name="Currency [0] 3 2 2 5" xfId="12980" xr:uid="{4BFC7F61-19B4-40D7-8C13-C93A88D71044}"/>
    <cellStyle name="Currency [0] 3 2 2 5 3" xfId="23804" xr:uid="{3CD48DCC-3B3D-45A1-86C1-EBDA98753E27}"/>
    <cellStyle name="Currency [0] 3 2 2 6" xfId="14403" xr:uid="{DC8EC4FB-CAAB-498A-9C98-8B965F2226E9}"/>
    <cellStyle name="Currency [0] 3 2 2 6 2" xfId="26669" xr:uid="{21DE7A41-141E-45BE-BFC9-D5322811B4B7}"/>
    <cellStyle name="Currency [0] 3 2 2 7" xfId="16370" xr:uid="{1E721DCB-2577-4AC5-86E2-6E80B82DA047}"/>
    <cellStyle name="Currency [0] 3 2 2 8" xfId="32806" xr:uid="{953E1A42-AD42-4836-9628-E3A6BD1873A1}"/>
    <cellStyle name="Currency [0] 3 2 2 9" xfId="1348" xr:uid="{580B7000-D31E-43E5-BD48-AC308A0718BE}"/>
    <cellStyle name="Currency [0] 3 2 3" xfId="422" xr:uid="{622A337E-6BAC-44ED-A5FA-FDB0C2EA4E8E}"/>
    <cellStyle name="Currency [0] 3 2 3 10" xfId="3829" xr:uid="{A84DE9C1-7FF9-4B99-AEF3-046B740F1512}"/>
    <cellStyle name="Currency [0] 3 2 3 2" xfId="933" xr:uid="{279B1C0A-0CD1-47C9-8189-7FC2F4A5EE19}"/>
    <cellStyle name="Currency [0] 3 2 3 2 2" xfId="8244" xr:uid="{50D2FF81-76C2-4023-ADFF-2C8F3923FC71}"/>
    <cellStyle name="Currency [0] 3 2 3 2 2 2" xfId="30655" xr:uid="{1B646971-83B6-4D9A-949C-89248CF4E188}"/>
    <cellStyle name="Currency [0] 3 2 3 2 2 3" xfId="20367" xr:uid="{97744686-F6F9-4109-A1E7-2182695FF562}"/>
    <cellStyle name="Currency [0] 3 2 3 2 3" xfId="11348" xr:uid="{8D8B93F0-4A32-40A8-A58A-9E5829EB01DB}"/>
    <cellStyle name="Currency [0] 3 2 3 2 3 3" xfId="23347" xr:uid="{EC95CD7A-836C-4925-B4A1-AD25F030CFA9}"/>
    <cellStyle name="Currency [0] 3 2 3 2 4" xfId="27693" xr:uid="{7D281211-CB3C-4A27-A949-AB3DD7E9C542}"/>
    <cellStyle name="Currency [0] 3 2 3 2 5" xfId="17399" xr:uid="{37992F4F-67E2-496B-ABAB-368E2C124A44}"/>
    <cellStyle name="Currency [0] 3 2 3 2 7" xfId="5041" xr:uid="{0099C1D9-3732-4503-BF0F-0B3E37259FCA}"/>
    <cellStyle name="Currency [0] 3 2 3 3" xfId="6999" xr:uid="{85F83A1A-86C2-4B69-8C10-6CA0D9BFDB6E}"/>
    <cellStyle name="Currency [0] 3 2 3 3 2" xfId="29470" xr:uid="{5D8AAFF3-35AC-43DF-8FBD-168454491FB5}"/>
    <cellStyle name="Currency [0] 3 2 3 3 3" xfId="19177" xr:uid="{2A56993F-1C56-4813-BE0F-7C91C61A9B7E}"/>
    <cellStyle name="Currency [0] 3 2 3 4" xfId="10161" xr:uid="{13EA022E-2EBE-4C87-B42B-49CD000E84FA}"/>
    <cellStyle name="Currency [0] 3 2 3 4 2" xfId="32431" xr:uid="{B45E9B31-EB49-42AD-870D-D37DA0F7554A}"/>
    <cellStyle name="Currency [0] 3 2 3 4 3" xfId="22156" xr:uid="{165A6326-2531-4904-AD99-A198442CB7B0}"/>
    <cellStyle name="Currency [0] 3 2 3 5" xfId="13423" xr:uid="{F5D571C8-48FE-49D1-8C81-CEA617D709DD}"/>
    <cellStyle name="Currency [0] 3 2 3 5 3" xfId="24060" xr:uid="{5B63F069-8B42-4661-8BB9-EFEF41FBCCD6}"/>
    <cellStyle name="Currency [0] 3 2 3 6" xfId="26507" xr:uid="{79477B93-108E-4712-93E3-5BEFE0065823}"/>
    <cellStyle name="Currency [0] 3 2 3 7" xfId="16208" xr:uid="{E5EC271F-0DAD-470C-8EB5-67FC74E62129}"/>
    <cellStyle name="Currency [0] 3 2 4" xfId="784" xr:uid="{AE088CA0-1382-4810-93D2-24400E502774}"/>
    <cellStyle name="Currency [0] 3 2 4 2" xfId="8012" xr:uid="{DA0A910D-C819-465D-91AC-2FDF64FF800B}"/>
    <cellStyle name="Currency [0] 3 2 4 2 2" xfId="30443" xr:uid="{5E05F4ED-0324-43EC-898A-255F7A0FFC25}"/>
    <cellStyle name="Currency [0] 3 2 4 2 3" xfId="20153" xr:uid="{4E2AC5EE-D59E-4CAF-A166-BB4D1E67EDBF}"/>
    <cellStyle name="Currency [0] 3 2 4 3" xfId="11135" xr:uid="{480E77FD-848C-472A-8C2C-9E47791F0B3A}"/>
    <cellStyle name="Currency [0] 3 2 4 3 3" xfId="23133" xr:uid="{BB3A2715-CC19-4F1A-B27C-923E788D0985}"/>
    <cellStyle name="Currency [0] 3 2 4 4" xfId="13850" xr:uid="{6BE5B2A5-8721-4BB8-AD0E-87833A13F756}"/>
    <cellStyle name="Currency [0] 3 2 4 4 3" xfId="24490" xr:uid="{51B1E385-B802-430D-91F2-4170F2080195}"/>
    <cellStyle name="Currency [0] 3 2 4 5" xfId="27484" xr:uid="{90E6041D-A84A-4846-8E4C-2433502B3C42}"/>
    <cellStyle name="Currency [0] 3 2 4 6" xfId="17185" xr:uid="{EBC61AC4-9E81-4875-977F-9BA9F69997D9}"/>
    <cellStyle name="Currency [0] 3 2 4 8" xfId="4825" xr:uid="{20724F86-330F-43B2-ACEE-F561C6499A45}"/>
    <cellStyle name="Currency [0] 3 2 5" xfId="4707" xr:uid="{E1A52A9E-776D-44EE-97B9-E9DE409C24BD}"/>
    <cellStyle name="Currency [0] 3 2 5 2" xfId="7883" xr:uid="{2C164EBF-069E-4C37-9880-669B7041E572}"/>
    <cellStyle name="Currency [0] 3 2 5 2 2" xfId="30311" xr:uid="{0F406149-6A75-4425-8253-75477AD37F14}"/>
    <cellStyle name="Currency [0] 3 2 5 2 3" xfId="20022" xr:uid="{E2B740B7-7BAE-4F96-AD4E-CD2709801A22}"/>
    <cellStyle name="Currency [0] 3 2 5 3" xfId="11006" xr:uid="{71E8E440-A444-4E3F-8AA5-F59CB442A86E}"/>
    <cellStyle name="Currency [0] 3 2 5 3 3" xfId="23001" xr:uid="{D384893A-5D36-4E6E-9764-73A31B2C997A}"/>
    <cellStyle name="Currency [0] 3 2 5 4" xfId="13688" xr:uid="{CD1360F3-73BD-413A-83E9-4B85384F6AFF}"/>
    <cellStyle name="Currency [0] 3 2 5 4 3" xfId="24326" xr:uid="{1C8F8A1E-73D4-45A4-A0D3-CD69D65082C4}"/>
    <cellStyle name="Currency [0] 3 2 5 5" xfId="27352" xr:uid="{10AC670C-169C-4067-8809-ED51DF011CBA}"/>
    <cellStyle name="Currency [0] 3 2 5 6" xfId="17053" xr:uid="{1D0E0A48-06FB-491F-B28D-F9B21652E713}"/>
    <cellStyle name="Currency [0] 3 2 6" xfId="4505" xr:uid="{956F217D-8CCD-437E-A71F-D9CBDEB63655}"/>
    <cellStyle name="Currency [0] 3 2 6 2" xfId="7681" xr:uid="{CBEA1835-2339-45DB-9870-61EEF0D25674}"/>
    <cellStyle name="Currency [0] 3 2 6 2 2" xfId="30110" xr:uid="{8C918CD2-956D-4603-98FD-97F84E681BE1}"/>
    <cellStyle name="Currency [0] 3 2 6 2 3" xfId="19820" xr:uid="{CD14780E-6522-482E-82F9-B79F0D323E63}"/>
    <cellStyle name="Currency [0] 3 2 6 3" xfId="10804" xr:uid="{2D841304-4434-45A6-83AA-C8F6577351C9}"/>
    <cellStyle name="Currency [0] 3 2 6 3 3" xfId="22799" xr:uid="{F5034B62-B958-4B65-8FAD-B16EC1B95FD1}"/>
    <cellStyle name="Currency [0] 3 2 6 4" xfId="13877" xr:uid="{40F20AED-5A79-4BAB-97E0-F9A2A5B977DC}"/>
    <cellStyle name="Currency [0] 3 2 6 4 3" xfId="24517" xr:uid="{09A5B648-D9B8-4FD8-89ED-33D5607EDE8F}"/>
    <cellStyle name="Currency [0] 3 2 6 5" xfId="27150" xr:uid="{C48EA8DB-A843-4CEF-A41D-4779B997AB9A}"/>
    <cellStyle name="Currency [0] 3 2 6 6" xfId="16851" xr:uid="{976B93CD-9C1A-49D5-BEE0-FC8EDC650D68}"/>
    <cellStyle name="Currency [0] 3 2 7" xfId="4307" xr:uid="{DFC0FF28-4A1D-4777-9840-D969E72DECF3}"/>
    <cellStyle name="Currency [0] 3 2 7 2" xfId="7482" xr:uid="{BA191832-694F-4049-98ED-0696F8AE94E3}"/>
    <cellStyle name="Currency [0] 3 2 7 2 2" xfId="29918" xr:uid="{1A256BE3-5717-46CD-8CCD-0AD3BC9C713D}"/>
    <cellStyle name="Currency [0] 3 2 7 2 3" xfId="19628" xr:uid="{E545D30F-50B4-487A-B4F1-07BABFD0160C}"/>
    <cellStyle name="Currency [0] 3 2 7 3" xfId="10612" xr:uid="{A7789FC2-1B8C-4A3D-8B15-66244AB02FCE}"/>
    <cellStyle name="Currency [0] 3 2 7 3 3" xfId="22607" xr:uid="{47C39624-19CD-4B8D-9800-61F8D403E098}"/>
    <cellStyle name="Currency [0] 3 2 7 4" xfId="14113" xr:uid="{F6AC87F5-B7A9-4A18-9DEB-387FD4D2D0CF}"/>
    <cellStyle name="Currency [0] 3 2 7 4 3" xfId="24749" xr:uid="{3FD282DF-AB00-4903-B392-8B2560CB1B09}"/>
    <cellStyle name="Currency [0] 3 2 7 5" xfId="26958" xr:uid="{CFB17BFC-0804-492F-8E08-2DA38C2F830F}"/>
    <cellStyle name="Currency [0] 3 2 7 6" xfId="16659" xr:uid="{06FDCB64-EB59-488A-B7AF-46AC66F7A514}"/>
    <cellStyle name="Currency [0] 3 2 8" xfId="4126" xr:uid="{9C33B30F-8874-4E43-8BAF-6F6B24FC214F}"/>
    <cellStyle name="Currency [0] 3 2 8 2" xfId="7301" xr:uid="{1E8DD3D1-05CA-4232-ADF1-4A2924DDBCE5}"/>
    <cellStyle name="Currency [0] 3 2 8 2 2" xfId="29765" xr:uid="{06319A66-9BE0-41A6-A3EC-31919F92D4CB}"/>
    <cellStyle name="Currency [0] 3 2 8 2 3" xfId="19475" xr:uid="{38839A17-7D83-4354-943D-3FAE3F2465AD}"/>
    <cellStyle name="Currency [0] 3 2 8 3" xfId="10459" xr:uid="{3AB0A45F-DC1E-4FD9-B0F5-F49753465982}"/>
    <cellStyle name="Currency [0] 3 2 8 3 3" xfId="22454" xr:uid="{4F163834-6552-4DCF-B8ED-7A9FF092B21F}"/>
    <cellStyle name="Currency [0] 3 2 8 4" xfId="26805" xr:uid="{4DCBEDB6-4F91-4125-84DC-327B4AA37801}"/>
    <cellStyle name="Currency [0] 3 2 8 5" xfId="16506" xr:uid="{3BD2169C-D22A-47E2-BBF5-C0C606299EFA}"/>
    <cellStyle name="Currency [0] 3 2 9" xfId="3356" xr:uid="{4DEFF34C-337C-4041-BE56-EB59AC3A8BEC}"/>
    <cellStyle name="Currency [0] 3 2 9 2" xfId="6713" xr:uid="{480D4873-834F-4F90-8960-AD0BEAE1A9ED}"/>
    <cellStyle name="Currency [0] 3 2 9 2 2" xfId="29213" xr:uid="{08E98EEF-2BE3-4353-BD75-47F99BF06981}"/>
    <cellStyle name="Currency [0] 3 2 9 2 3" xfId="18920" xr:uid="{1AEB0FE2-F76E-4761-9030-AC42CEDEF6EE}"/>
    <cellStyle name="Currency [0] 3 2 9 3" xfId="9904" xr:uid="{4F2AC19D-0524-4E35-B8BA-1E46274CC158}"/>
    <cellStyle name="Currency [0] 3 2 9 3 2" xfId="32174" xr:uid="{B625161C-09D6-43ED-B65B-91CD8C129E06}"/>
    <cellStyle name="Currency [0] 3 2 9 3 3" xfId="21898" xr:uid="{5B9116D9-99F8-4C4A-A294-8D981281AEA5}"/>
    <cellStyle name="Currency [0] 3 2 9 4" xfId="26249" xr:uid="{340A8BF0-6902-464B-A441-C75EED7220C3}"/>
    <cellStyle name="Currency [0] 3 2 9 5" xfId="15950" xr:uid="{32A704D7-1DE6-4364-9BB5-B839B400110D}"/>
    <cellStyle name="Currency [0] 3 20" xfId="2442" xr:uid="{8A82F750-DA39-4896-9DBD-6BE4ABC9E8A5}"/>
    <cellStyle name="Currency [0] 3 20 2" xfId="5786" xr:uid="{DFA6643E-D90B-4D94-8A75-3E97E46C6940}"/>
    <cellStyle name="Currency [0] 3 20 2 2" xfId="28302" xr:uid="{6A43784C-7CF8-4736-8497-71515AD245A8}"/>
    <cellStyle name="Currency [0] 3 20 2 3" xfId="18008" xr:uid="{20AE00CD-7071-4B42-B537-5DB3D82A4B8C}"/>
    <cellStyle name="Currency [0] 3 20 3" xfId="8992" xr:uid="{99E7C4A1-1D64-4FB7-9D0A-6E0B61C67C01}"/>
    <cellStyle name="Currency [0] 3 20 3 2" xfId="31262" xr:uid="{B60A99F8-B128-4E47-85CB-C2830EA46905}"/>
    <cellStyle name="Currency [0] 3 20 3 3" xfId="20986" xr:uid="{CCEE30BC-6EBD-45D8-A45A-25F3311CC12E}"/>
    <cellStyle name="Currency [0] 3 20 4" xfId="25338" xr:uid="{A39B8589-FEB5-40BB-9900-5661878EF969}"/>
    <cellStyle name="Currency [0] 3 20 5" xfId="15038" xr:uid="{1AEDB623-56D1-4CAE-BC25-9A950FF50084}"/>
    <cellStyle name="Currency [0] 3 21" xfId="2342" xr:uid="{8F3F50FE-8C06-448A-BDAE-EF177611D9BF}"/>
    <cellStyle name="Currency [0] 3 21 2" xfId="5689" xr:uid="{CBC11263-3CB7-45ED-9967-43A8F88E1592}"/>
    <cellStyle name="Currency [0] 3 21 2 2" xfId="28205" xr:uid="{D7371F9A-8324-42F0-B9FA-0306F3A9F379}"/>
    <cellStyle name="Currency [0] 3 21 2 3" xfId="17911" xr:uid="{AE6A7534-3686-4B7C-8F9C-BBA06236AF27}"/>
    <cellStyle name="Currency [0] 3 21 3" xfId="8895" xr:uid="{63768BEA-3261-46C5-A785-5D4A0D2F7BC9}"/>
    <cellStyle name="Currency [0] 3 21 3 2" xfId="31165" xr:uid="{1B3EBEB6-B9E4-45DE-93C0-60FAC946E364}"/>
    <cellStyle name="Currency [0] 3 21 3 3" xfId="20889" xr:uid="{324AFA05-DCE2-4BA8-8658-F8B4E91D25D3}"/>
    <cellStyle name="Currency [0] 3 21 4" xfId="25241" xr:uid="{638FFF75-0363-469E-9BF4-BD1560E6672A}"/>
    <cellStyle name="Currency [0] 3 21 5" xfId="14941" xr:uid="{D926672E-0BA8-4587-8BF3-AAE9910F442F}"/>
    <cellStyle name="Currency [0] 3 22" xfId="2323" xr:uid="{ED1FD47E-2F3A-4C7B-AE8F-1B196AC57A22}"/>
    <cellStyle name="Currency [0] 3 22 2" xfId="5670" xr:uid="{E4D59003-90EC-4A69-8A72-0E1B79BC4143}"/>
    <cellStyle name="Currency [0] 3 22 2 2" xfId="28186" xr:uid="{A0653FDB-788E-4326-896F-D2B5C5EEFAE9}"/>
    <cellStyle name="Currency [0] 3 22 2 3" xfId="17892" xr:uid="{1D570FCA-841A-4598-8955-9DC97E5005B0}"/>
    <cellStyle name="Currency [0] 3 22 3" xfId="8876" xr:uid="{6AB0E64F-E095-4955-A196-F22552B7F0D2}"/>
    <cellStyle name="Currency [0] 3 22 3 2" xfId="31146" xr:uid="{236EB931-1FCC-4148-B3B3-79B1A2846482}"/>
    <cellStyle name="Currency [0] 3 22 3 3" xfId="20870" xr:uid="{3CBE849F-CDC7-4973-8876-5B00754F62AD}"/>
    <cellStyle name="Currency [0] 3 22 4" xfId="25222" xr:uid="{B0A877EA-AC62-4D1E-B582-333021C8688D}"/>
    <cellStyle name="Currency [0] 3 22 5" xfId="14922" xr:uid="{45D5D4BB-D0F4-4DCC-8D55-2F72802ABE02}"/>
    <cellStyle name="Currency [0] 3 23" xfId="2290" xr:uid="{7AB0704D-7B19-4619-AF14-3800EA892E12}"/>
    <cellStyle name="Currency [0] 3 23 2" xfId="5637" xr:uid="{E616279A-F6F4-4535-B8E1-12B131417E5C}"/>
    <cellStyle name="Currency [0] 3 23 2 2" xfId="28153" xr:uid="{B1871C10-9C63-4967-82C1-7708505CEA9F}"/>
    <cellStyle name="Currency [0] 3 23 2 3" xfId="17859" xr:uid="{FDD31F23-ACF3-436B-AB7D-919933A4AAC9}"/>
    <cellStyle name="Currency [0] 3 23 3" xfId="8843" xr:uid="{AB6C704C-0B1C-4BE5-BF2C-07ACA75592D0}"/>
    <cellStyle name="Currency [0] 3 23 3 2" xfId="31113" xr:uid="{25135300-F6D4-4A2F-BDEB-4B731CEEB4C7}"/>
    <cellStyle name="Currency [0] 3 23 3 3" xfId="20837" xr:uid="{45C3B3DB-4BF3-40CE-B866-29719429092F}"/>
    <cellStyle name="Currency [0] 3 23 4" xfId="25189" xr:uid="{769EA307-4F64-470C-8326-A834BA3FF4E4}"/>
    <cellStyle name="Currency [0] 3 23 5" xfId="14889" xr:uid="{D5E57843-8932-429F-8048-4616648CE33D}"/>
    <cellStyle name="Currency [0] 3 24" xfId="2269" xr:uid="{68EBECBD-87FF-44C4-BD0E-B0E4B0DAFCBA}"/>
    <cellStyle name="Currency [0] 3 24 2" xfId="5616" xr:uid="{B2FD3442-4B36-44E1-9B22-A207DB043D79}"/>
    <cellStyle name="Currency [0] 3 24 2 2" xfId="28132" xr:uid="{310DD00D-1A09-4C48-B457-DDAC1F6C92D1}"/>
    <cellStyle name="Currency [0] 3 24 2 3" xfId="17838" xr:uid="{E733E986-0D77-4300-B751-1966F32DDE85}"/>
    <cellStyle name="Currency [0] 3 24 3" xfId="8822" xr:uid="{6731AE57-FE52-4253-A6B1-1ED78A639C20}"/>
    <cellStyle name="Currency [0] 3 24 3 2" xfId="31092" xr:uid="{B55989DF-0C27-43E2-8DAC-5DE82A89C202}"/>
    <cellStyle name="Currency [0] 3 24 3 3" xfId="20816" xr:uid="{905FF671-68A0-4F25-9746-BC3F307FBBC6}"/>
    <cellStyle name="Currency [0] 3 24 4" xfId="25168" xr:uid="{70B7B5B8-3CC5-487D-83B3-F9B3531CAE83}"/>
    <cellStyle name="Currency [0] 3 24 5" xfId="14868" xr:uid="{B0E76E0B-45C6-4932-A93C-C28D24DB6EF8}"/>
    <cellStyle name="Currency [0] 3 25" xfId="2243" xr:uid="{CBE2AAE1-A627-4020-B158-7302794D522D}"/>
    <cellStyle name="Currency [0] 3 25 2" xfId="5590" xr:uid="{B6240964-32FB-4DCC-8FC2-480470E4C720}"/>
    <cellStyle name="Currency [0] 3 25 2 2" xfId="28106" xr:uid="{B1D4F08E-20E3-4769-88A7-8BAC353C9742}"/>
    <cellStyle name="Currency [0] 3 25 2 3" xfId="17812" xr:uid="{6C5ACDFD-B935-42AA-B6C8-AF06B7D36987}"/>
    <cellStyle name="Currency [0] 3 25 3" xfId="8796" xr:uid="{1844A0FA-12C1-4B53-AB92-7909CABE3C5F}"/>
    <cellStyle name="Currency [0] 3 25 3 2" xfId="31066" xr:uid="{DE2CDC24-6206-4488-9EBF-06C5A7A7107B}"/>
    <cellStyle name="Currency [0] 3 25 3 3" xfId="20790" xr:uid="{DB579585-1EC3-4998-B1B0-261120BA23D3}"/>
    <cellStyle name="Currency [0] 3 25 4" xfId="25142" xr:uid="{D95F4982-7D4B-4806-A0E8-50639770F9D4}"/>
    <cellStyle name="Currency [0] 3 25 5" xfId="14842" xr:uid="{671725CF-AC63-4CFC-8598-E4B0CC98DCBC}"/>
    <cellStyle name="Currency [0] 3 26" xfId="5524" xr:uid="{AB289C45-82A7-4071-869E-96B051E1AC78}"/>
    <cellStyle name="Currency [0] 3 26 2" xfId="27810" xr:uid="{97BD7D49-33B7-4157-851A-925EE910A0F0}"/>
    <cellStyle name="Currency [0] 3 26 3" xfId="17512" xr:uid="{75B30024-A831-4C81-99D0-4424D1BFC1C7}"/>
    <cellStyle name="Currency [0] 3 27" xfId="8737" xr:uid="{E7E32166-8182-4F17-B1A4-D24C5969F226}"/>
    <cellStyle name="Currency [0] 3 27 2" xfId="30766" xr:uid="{3A8E6629-5345-463A-A2BE-56AD9A62FF95}"/>
    <cellStyle name="Currency [0] 3 27 3" xfId="20487" xr:uid="{E9B7A952-C08A-4C89-9264-136BE8526195}"/>
    <cellStyle name="Currency [0] 3 28" xfId="12314" xr:uid="{89272780-8D8D-45F2-AC12-28B52C35A32B}"/>
    <cellStyle name="Currency [0] 3 28 3" xfId="23459" xr:uid="{6650B84E-2F1D-4E6B-8CC7-3629F1CEC80A}"/>
    <cellStyle name="Currency [0] 3 29" xfId="14246" xr:uid="{ED5B54E9-516E-4AA3-896D-23FA4F14B812}"/>
    <cellStyle name="Currency [0] 3 29 2" xfId="25083" xr:uid="{71F6288C-6941-4F9C-949D-3ECD0978511F}"/>
    <cellStyle name="Currency [0] 3 3" xfId="457" xr:uid="{38543395-6353-4215-BE6E-BD24AC41A643}"/>
    <cellStyle name="Currency [0] 3 3 10" xfId="32898" xr:uid="{6DA60B5B-909C-4DF3-B9D2-EB6B20BA0850}"/>
    <cellStyle name="Currency [0] 3 3 11" xfId="1305" xr:uid="{CBE70702-0775-43FC-89C6-4A16B117FC44}"/>
    <cellStyle name="Currency [0] 3 3 2" xfId="497" xr:uid="{1AEDB31F-FDEB-4766-B498-A03AB9A70677}"/>
    <cellStyle name="Currency [0] 3 3 2 10" xfId="1354" xr:uid="{60DCAF65-03D9-4B78-AB57-1383BE8D8921}"/>
    <cellStyle name="Currency [0] 3 3 2 2" xfId="1027" xr:uid="{6956A112-B48A-425A-BFD6-4A115CEA3AAC}"/>
    <cellStyle name="Currency [0] 3 3 2 2 2" xfId="8301" xr:uid="{0C36DAC8-F47D-4982-BDFE-46FDEC99FC04}"/>
    <cellStyle name="Currency [0] 3 3 2 2 2 2" xfId="30711" xr:uid="{AC3EA2FE-531B-47E6-91B4-E441397B473F}"/>
    <cellStyle name="Currency [0] 3 3 2 2 2 3" xfId="20425" xr:uid="{8AA5966B-8FE1-46B5-A995-0EA5698025D9}"/>
    <cellStyle name="Currency [0] 3 3 2 2 3" xfId="11405" xr:uid="{88BFAF61-4D66-4DF2-A38F-E527052F7FAC}"/>
    <cellStyle name="Currency [0] 3 3 2 2 3 3" xfId="23405" xr:uid="{872196F9-2E2B-469D-A796-BB68E1AA4E6E}"/>
    <cellStyle name="Currency [0] 3 3 2 2 4" xfId="13505" xr:uid="{F776DE59-6E52-4D11-8612-6C38F25BFA78}"/>
    <cellStyle name="Currency [0] 3 3 2 2 4 3" xfId="24141" xr:uid="{C81F4C22-7CC6-4CA5-907D-6368B7E46FB7}"/>
    <cellStyle name="Currency [0] 3 3 2 2 5" xfId="27751" xr:uid="{B282B998-75A4-4EAC-9358-54E67706E33B}"/>
    <cellStyle name="Currency [0] 3 3 2 2 6" xfId="17457" xr:uid="{88A1A290-E8AB-4FEA-90EA-91C01D8AD61B}"/>
    <cellStyle name="Currency [0] 3 3 2 2 8" xfId="5092" xr:uid="{E2000712-B047-456E-A8E6-5FE3AD6FD2BB}"/>
    <cellStyle name="Currency [0] 3 3 2 3" xfId="7080" xr:uid="{5964D4AE-2DE2-4F21-B5B0-B14BA66BB48F}"/>
    <cellStyle name="Currency [0] 3 3 2 3 2" xfId="29550" xr:uid="{CFE1FE50-1552-4F9D-B041-FE8D3B5E2137}"/>
    <cellStyle name="Currency [0] 3 3 2 3 3" xfId="19259" xr:uid="{0FE15550-676B-4468-909F-04852EEA5C46}"/>
    <cellStyle name="Currency [0] 3 3 2 4" xfId="10243" xr:uid="{1E25E361-7CE8-4C45-B48A-4A3C204D9AFC}"/>
    <cellStyle name="Currency [0] 3 3 2 4 2" xfId="32513" xr:uid="{0EA47519-E500-4293-901A-93E33DB3E9CC}"/>
    <cellStyle name="Currency [0] 3 3 2 4 3" xfId="22238" xr:uid="{744ED7C3-4838-46AD-B8FB-EBDE88D7A53E}"/>
    <cellStyle name="Currency [0] 3 3 2 5" xfId="12903" xr:uid="{427543C8-1717-4063-B4D5-6D87722AE97F}"/>
    <cellStyle name="Currency [0] 3 3 2 5 3" xfId="23724" xr:uid="{6F51515B-85DC-4115-B30F-1225766A46E6}"/>
    <cellStyle name="Currency [0] 3 3 2 6" xfId="14409" xr:uid="{6989E70B-D4CA-4350-826E-BABA5345023E}"/>
    <cellStyle name="Currency [0] 3 3 2 6 2" xfId="26589" xr:uid="{804CFB1D-4800-45CA-B028-8B5F0B25E271}"/>
    <cellStyle name="Currency [0] 3 3 2 7" xfId="16290" xr:uid="{FE79D283-6804-4AAB-A89F-FC07CCD50675}"/>
    <cellStyle name="Currency [0] 3 3 3" xfId="512" xr:uid="{3FF24105-F54A-4535-A0B7-8E53F8EF5088}"/>
    <cellStyle name="Currency [0] 3 3 3 2" xfId="1045" xr:uid="{FB68B03B-CC26-4CA2-91A4-39A1B32DB709}"/>
    <cellStyle name="Currency [0] 3 3 3 2 2" xfId="8056" xr:uid="{6BABCAA3-2C06-4BCA-B5F4-D38ECAF98269}"/>
    <cellStyle name="Currency [0] 3 3 3 2 2 2" xfId="30486" xr:uid="{8528A1B0-1B65-4D58-81E5-B030466C555C}"/>
    <cellStyle name="Currency [0] 3 3 3 2 2 3" xfId="20196" xr:uid="{EC701C3E-2D1E-49CC-AD14-353C463567DB}"/>
    <cellStyle name="Currency [0] 3 3 3 2 3" xfId="11178" xr:uid="{8FAA647E-90F6-4D66-AC7C-555C74B41723}"/>
    <cellStyle name="Currency [0] 3 3 3 2 3 3" xfId="23176" xr:uid="{DFA66BC2-170D-4EF3-ADC7-969CD06FD85E}"/>
    <cellStyle name="Currency [0] 3 3 3 2 4" xfId="27525" xr:uid="{5DF07A4E-DFC4-4AAE-82E3-1A8C1FDF11F8}"/>
    <cellStyle name="Currency [0] 3 3 3 2 5" xfId="17228" xr:uid="{850D0EA6-CBD5-429F-9AA5-EC852B2E739A}"/>
    <cellStyle name="Currency [0] 3 3 3 2 7" xfId="4869" xr:uid="{7B65B892-8394-4949-B0BE-1D3357E31FBE}"/>
    <cellStyle name="Currency [0] 3 3 3 3" xfId="6917" xr:uid="{C6B793F7-FDD6-4ABA-99A7-E0A377B1E13C}"/>
    <cellStyle name="Currency [0] 3 3 3 3 2" xfId="29388" xr:uid="{445C9796-D250-4227-8CAD-6A11E80CAA41}"/>
    <cellStyle name="Currency [0] 3 3 3 3 3" xfId="19095" xr:uid="{40CDAA60-01AF-4E27-B9A5-0BDC0ED5FE84}"/>
    <cellStyle name="Currency [0] 3 3 3 4" xfId="10080" xr:uid="{56B5B437-8306-4D55-9BE4-2844ADB1B045}"/>
    <cellStyle name="Currency [0] 3 3 3 4 2" xfId="32349" xr:uid="{4B8C1C81-8E27-4C64-9F8B-F70441BE4F78}"/>
    <cellStyle name="Currency [0] 3 3 3 4 3" xfId="22074" xr:uid="{B12C5EC1-6316-48A1-96E5-E41615C7F753}"/>
    <cellStyle name="Currency [0] 3 3 3 5" xfId="13345" xr:uid="{2D698180-3351-4F14-910E-75CFD54C579C}"/>
    <cellStyle name="Currency [0] 3 3 3 5 3" xfId="23981" xr:uid="{4F2B4B5D-1476-4640-8A83-245576E3E3A3}"/>
    <cellStyle name="Currency [0] 3 3 3 6" xfId="14427" xr:uid="{FFC685F2-6DFE-4E84-A0AC-AB6A8B569948}"/>
    <cellStyle name="Currency [0] 3 3 3 6 2" xfId="26425" xr:uid="{8C5C8657-B345-4F3B-9EC6-FD9013E0A3A8}"/>
    <cellStyle name="Currency [0] 3 3 3 7" xfId="16126" xr:uid="{11D9182B-5F5D-4A26-8E83-77E815B96B7B}"/>
    <cellStyle name="Currency [0] 3 3 3 9" xfId="1372" xr:uid="{D0D998C5-299C-440E-A51F-8973B24E87AA}"/>
    <cellStyle name="Currency [0] 3 3 4" xfId="978" xr:uid="{3FCFC09E-EF70-4C63-957C-872D9E0D7147}"/>
    <cellStyle name="Currency [0] 3 3 4 2" xfId="6631" xr:uid="{34B1DB23-2EC0-420F-8177-F50976683992}"/>
    <cellStyle name="Currency [0] 3 3 4 2 2" xfId="29131" xr:uid="{7EC2D3B1-5F70-4D3B-97F8-B385A4FF6228}"/>
    <cellStyle name="Currency [0] 3 3 4 2 3" xfId="18838" xr:uid="{8C9A4862-D216-4FCE-8EB3-8D64B47165F6}"/>
    <cellStyle name="Currency [0] 3 3 4 3" xfId="9822" xr:uid="{F7F09856-7E35-4524-AC96-9E15634B72CA}"/>
    <cellStyle name="Currency [0] 3 3 4 3 2" xfId="32092" xr:uid="{45A228E9-7B55-4824-A507-B371624D6BCE}"/>
    <cellStyle name="Currency [0] 3 3 4 3 3" xfId="21816" xr:uid="{65C9A7B7-5618-47CC-9FCA-C8BC2F97414B}"/>
    <cellStyle name="Currency [0] 3 3 4 4" xfId="14165" xr:uid="{22DEA29F-86BD-4C47-96C4-84AFD0FA1BF8}"/>
    <cellStyle name="Currency [0] 3 3 4 4 3" xfId="24801" xr:uid="{96F2B1E0-1769-4C53-91CF-C3978CCCF131}"/>
    <cellStyle name="Currency [0] 3 3 4 5" xfId="26167" xr:uid="{9BA5B2E6-7293-4C3A-89BC-64EA4C3D2A0C}"/>
    <cellStyle name="Currency [0] 3 3 4 6" xfId="15868" xr:uid="{7CB6D738-F3A0-440F-86C9-03C16E8029DD}"/>
    <cellStyle name="Currency [0] 3 3 4 8" xfId="3274" xr:uid="{3BD5B095-C530-44CE-B7FD-B40AE4870F6E}"/>
    <cellStyle name="Currency [0] 3 3 5" xfId="6378" xr:uid="{030D1EBB-FA53-48AC-A4B4-0466192D970A}"/>
    <cellStyle name="Currency [0] 3 3 5 2" xfId="28879" xr:uid="{9E0651BB-6AE7-4546-8073-8B3F137C5CFB}"/>
    <cellStyle name="Currency [0] 3 3 5 3" xfId="18585" xr:uid="{0B4F3015-4E5E-4E28-865B-55801D7D68FD}"/>
    <cellStyle name="Currency [0] 3 3 6" xfId="9569" xr:uid="{72A494C9-C102-451C-BFF5-05C9B5F17D08}"/>
    <cellStyle name="Currency [0] 3 3 6 2" xfId="31839" xr:uid="{F0DEC368-1F75-4737-8BA9-167F49D9B802}"/>
    <cellStyle name="Currency [0] 3 3 6 3" xfId="21563" xr:uid="{F0D20A7A-3A45-4F31-86A2-896682E2FC81}"/>
    <cellStyle name="Currency [0] 3 3 7" xfId="12691" xr:uid="{B7343518-FEB7-4DE4-BB43-16729B07720E}"/>
    <cellStyle name="Currency [0] 3 3 7 3" xfId="23559" xr:uid="{A5A6FCE4-3A99-4E29-A609-05972DA4C870}"/>
    <cellStyle name="Currency [0] 3 3 8" xfId="14360" xr:uid="{A3DC58AB-5E0D-4415-84C5-CE57F03AE73B}"/>
    <cellStyle name="Currency [0] 3 3 8 2" xfId="25915" xr:uid="{24F7911D-A1D0-4996-A730-95CAF8BB888D}"/>
    <cellStyle name="Currency [0] 3 3 9" xfId="15615" xr:uid="{9EF58977-1323-403D-BE62-0CD04D7C93DB}"/>
    <cellStyle name="Currency [0] 3 30" xfId="14783" xr:uid="{DB56B307-EED0-4A34-BB04-3D58489D2E20}"/>
    <cellStyle name="Currency [0] 3 31" xfId="32836" xr:uid="{C937FD6B-4EE3-49CC-938D-21FCB173B291}"/>
    <cellStyle name="Currency [0] 3 33" xfId="1191" xr:uid="{4CE4F191-A098-429D-920D-A4726EC51329}"/>
    <cellStyle name="Currency [0] 3 4" xfId="455" xr:uid="{DBBE4A11-5E24-4F1A-A96A-BC04D3E9DE27}"/>
    <cellStyle name="Currency [0] 3 4 10" xfId="1299" xr:uid="{ACC4E7EE-27DF-4C10-B3DC-A78BB7C6EBA1}"/>
    <cellStyle name="Currency [0] 3 4 2" xfId="481" xr:uid="{1B37C61A-3251-4FF0-A602-8427067A9C15}"/>
    <cellStyle name="Currency [0] 3 4 2 2" xfId="1010" xr:uid="{8B5312B5-DC3D-4AC4-AD2D-5EBFBA934221}"/>
    <cellStyle name="Currency [0] 3 4 2 2 2" xfId="30574" xr:uid="{8BF3D128-1854-4468-B941-DEBAC3608992}"/>
    <cellStyle name="Currency [0] 3 4 2 2 3" xfId="20285" xr:uid="{7565CA09-E82D-4137-BC41-B1A513A6A26B}"/>
    <cellStyle name="Currency [0] 3 4 2 2 5" xfId="8156" xr:uid="{F1CA5386-13A0-4FA0-8D91-2DD9D5BE5889}"/>
    <cellStyle name="Currency [0] 3 4 2 3" xfId="11267" xr:uid="{17B3F24C-B792-44D5-B356-A106B2BA1A8A}"/>
    <cellStyle name="Currency [0] 3 4 2 3 3" xfId="23265" xr:uid="{C35985E5-66F7-4227-93EC-7FCCD0849F65}"/>
    <cellStyle name="Currency [0] 3 4 2 4" xfId="14392" xr:uid="{3454828D-DBBB-4D70-A2AE-740916B2E66C}"/>
    <cellStyle name="Currency [0] 3 4 2 4 2" xfId="27612" xr:uid="{2BC8ACBA-8A32-4167-A51A-AC1770777364}"/>
    <cellStyle name="Currency [0] 3 4 2 5" xfId="17317" xr:uid="{84E25C57-B5FC-4C46-B8B9-184AE08B7B4B}"/>
    <cellStyle name="Currency [0] 3 4 2 7" xfId="1337" xr:uid="{6CF77492-2E27-4EA6-B250-759157527235}"/>
    <cellStyle name="Currency [0] 3 4 3" xfId="972" xr:uid="{E7C2E786-0E41-4F84-B5D9-DF4EF48B3038}"/>
    <cellStyle name="Currency [0] 3 4 3 2" xfId="29288" xr:uid="{30B035D3-EF4A-428D-8244-9035C43338EF}"/>
    <cellStyle name="Currency [0] 3 4 3 3" xfId="18995" xr:uid="{1EEC0832-6822-4BE0-89B9-10325EEDC2B4}"/>
    <cellStyle name="Currency [0] 3 4 3 5" xfId="6796" xr:uid="{B50410EE-8F7F-4035-8F03-32BF2F73128F}"/>
    <cellStyle name="Currency [0] 3 4 4" xfId="9980" xr:uid="{BDC43203-2A12-4BAE-B968-C83B31290B9E}"/>
    <cellStyle name="Currency [0] 3 4 4 2" xfId="32249" xr:uid="{4C0DD44A-844B-48C2-9EAA-94DA65712E09}"/>
    <cellStyle name="Currency [0] 3 4 4 3" xfId="21974" xr:uid="{B6B416F1-4D0B-4851-805F-75AB70D03A03}"/>
    <cellStyle name="Currency [0] 3 4 5" xfId="13057" xr:uid="{E1954623-4164-41B2-91D2-31809C8F800D}"/>
    <cellStyle name="Currency [0] 3 4 5 3" xfId="23881" xr:uid="{310DD6A9-C7A2-4213-BBC2-4DF99B1476D7}"/>
    <cellStyle name="Currency [0] 3 4 6" xfId="14354" xr:uid="{3661530C-C064-4FC6-96A8-6FE7911190D0}"/>
    <cellStyle name="Currency [0] 3 4 6 2" xfId="26325" xr:uid="{9142FA26-3EFB-4D12-9298-E76986F52FC9}"/>
    <cellStyle name="Currency [0] 3 4 7" xfId="16026" xr:uid="{07E94AD6-E1CD-46B6-873E-D7A675585AE0}"/>
    <cellStyle name="Currency [0] 3 5" xfId="464" xr:uid="{A9FFA67E-426D-4CFC-ACE1-BB8BD51D94F5}"/>
    <cellStyle name="Currency [0] 3 5 2" xfId="992" xr:uid="{0C95E109-0F5B-4E98-84B5-B2AEA9B3C395}"/>
    <cellStyle name="Currency [0] 3 5 2 2" xfId="30365" xr:uid="{F7C2792B-EFE9-43A0-931B-7E367DCE4D76}"/>
    <cellStyle name="Currency [0] 3 5 2 3" xfId="20075" xr:uid="{77BE0604-E5D2-4E14-A7D9-AE26FF074371}"/>
    <cellStyle name="Currency [0] 3 5 2 5" xfId="7935" xr:uid="{26760F72-F707-42BA-B990-2D166BEA7CCE}"/>
    <cellStyle name="Currency [0] 3 5 3" xfId="11057" xr:uid="{7038F514-492E-4C9D-9D19-89D950F2BA5E}"/>
    <cellStyle name="Currency [0] 3 5 3 2" xfId="32771" xr:uid="{81135885-4146-4CB1-9521-52EE203037E4}"/>
    <cellStyle name="Currency [0] 3 5 3 3" xfId="23055" xr:uid="{8462F297-0DD3-4649-B10C-BF15357040A1}"/>
    <cellStyle name="Currency [0] 3 5 4" xfId="13796" xr:uid="{FA83F0E7-55BC-4C29-AE1F-051D25B25428}"/>
    <cellStyle name="Currency [0] 3 5 4 3" xfId="24435" xr:uid="{CD60F4E8-7FF1-4D34-AC1B-78266761152A}"/>
    <cellStyle name="Currency [0] 3 5 5" xfId="14374" xr:uid="{6E6015FB-6A95-49E4-B4F1-2A18F7FC8FC4}"/>
    <cellStyle name="Currency [0] 3 5 5 2" xfId="27406" xr:uid="{90226E4E-4354-4E6D-B66E-B88A9690FF9A}"/>
    <cellStyle name="Currency [0] 3 5 6" xfId="17107" xr:uid="{80613642-9F26-4BA5-9746-18215C72D027}"/>
    <cellStyle name="Currency [0] 3 5 8" xfId="1319" xr:uid="{D2796A11-475F-4A21-87F8-7986BB1421BD}"/>
    <cellStyle name="Currency [0] 3 6" xfId="371" xr:uid="{EB39449A-372E-4A15-B088-C89A5B22BB5B}"/>
    <cellStyle name="Currency [0] 3 6 2" xfId="865" xr:uid="{564CFFA5-8540-492C-AA79-24678EE90CDC}"/>
    <cellStyle name="Currency [0] 3 6 2 2" xfId="30233" xr:uid="{11D9CCFC-7E27-4B40-8158-A0C4AEF8624F}"/>
    <cellStyle name="Currency [0] 3 6 2 3" xfId="19944" xr:uid="{67531983-C505-4CF2-9D83-1E53CB4FB1C5}"/>
    <cellStyle name="Currency [0] 3 6 2 5" xfId="7805" xr:uid="{FF73FD1C-C593-42C1-8C73-2223C4A4B78D}"/>
    <cellStyle name="Currency [0] 3 6 3" xfId="10928" xr:uid="{DE889545-DB54-44F4-932D-651240C238AD}"/>
    <cellStyle name="Currency [0] 3 6 3 3" xfId="22923" xr:uid="{EE32DB8A-A402-47F5-A2A6-1E62262DA577}"/>
    <cellStyle name="Currency [0] 3 6 4" xfId="14027" xr:uid="{21BA17F1-6E81-4AC4-993B-D37C72941C81}"/>
    <cellStyle name="Currency [0] 3 6 4 3" xfId="24666" xr:uid="{9DA7F8B3-0319-40E4-9658-BF6EAF27CD13}"/>
    <cellStyle name="Currency [0] 3 6 5" xfId="27274" xr:uid="{05340A08-76BD-4E42-A993-5C1F81572817}"/>
    <cellStyle name="Currency [0] 3 6 6" xfId="16975" xr:uid="{C45DDB5A-A825-4D40-B907-1A8DE72392C8}"/>
    <cellStyle name="Currency [0] 3 6 8" xfId="4629" xr:uid="{620EB689-DBD4-40C3-BE7B-00AAC194CB8B}"/>
    <cellStyle name="Currency [0] 3 7" xfId="727" xr:uid="{BD8B501D-1F0F-4463-95BD-B836DC3E861C}"/>
    <cellStyle name="Currency [0] 3 7 2" xfId="7737" xr:uid="{A2E6A28D-8431-4F9C-BB56-E209765B263A}"/>
    <cellStyle name="Currency [0] 3 7 2 2" xfId="30166" xr:uid="{9EED07B6-0211-4302-950E-4C249F5BA0A0}"/>
    <cellStyle name="Currency [0] 3 7 2 3" xfId="19876" xr:uid="{19005099-F0BB-49C7-92E4-EFBD440D34DB}"/>
    <cellStyle name="Currency [0] 3 7 3" xfId="10860" xr:uid="{FB1885C6-8B0B-499F-AE78-48F6D08535B9}"/>
    <cellStyle name="Currency [0] 3 7 3 3" xfId="22855" xr:uid="{B4DA2F66-B480-4D25-8861-8D4F612CF075}"/>
    <cellStyle name="Currency [0] 3 7 4" xfId="13854" xr:uid="{3B8391FC-A81B-45D4-A0A1-BF456C600F96}"/>
    <cellStyle name="Currency [0] 3 7 4 3" xfId="24494" xr:uid="{83DBDC15-B381-4B14-AB73-155A1A2C0248}"/>
    <cellStyle name="Currency [0] 3 7 5" xfId="27206" xr:uid="{A8F21F96-773B-4309-AF75-38F5E5D78A74}"/>
    <cellStyle name="Currency [0] 3 7 6" xfId="16907" xr:uid="{D1B5ED69-304F-4F9C-B0E5-256C0FCB98F2}"/>
    <cellStyle name="Currency [0] 3 7 8" xfId="4561" xr:uid="{3906A029-0816-4F79-BB58-DB4420CADAA6}"/>
    <cellStyle name="Currency [0] 3 8" xfId="4426" xr:uid="{F63F745E-4E0C-4A72-A5EE-CB75787514AD}"/>
    <cellStyle name="Currency [0] 3 8 2" xfId="7602" xr:uid="{C37A9552-383B-4DE4-9689-E0966916CBDA}"/>
    <cellStyle name="Currency [0] 3 8 2 2" xfId="30031" xr:uid="{481B81A0-DC29-41A3-B712-E0232D32F71F}"/>
    <cellStyle name="Currency [0] 3 8 2 3" xfId="19741" xr:uid="{2E56B768-8BA6-4647-A4EB-640BDFE432F4}"/>
    <cellStyle name="Currency [0] 3 8 3" xfId="10725" xr:uid="{6941D287-169B-4552-B27A-D258D568C71C}"/>
    <cellStyle name="Currency [0] 3 8 3 3" xfId="22720" xr:uid="{79D5116B-8E08-4EB3-B9B4-473B2438107C}"/>
    <cellStyle name="Currency [0] 3 8 4" xfId="13899" xr:uid="{0692DE63-5372-4CE0-8D4D-A40C879888F0}"/>
    <cellStyle name="Currency [0] 3 8 4 3" xfId="24539" xr:uid="{391E88C6-F96E-4082-AC8F-D34E0AF41F66}"/>
    <cellStyle name="Currency [0] 3 8 5" xfId="27071" xr:uid="{56FE139A-16AC-4BAD-BB78-4DD09D151139}"/>
    <cellStyle name="Currency [0] 3 8 6" xfId="16772" xr:uid="{98DE7595-A41C-45B7-869A-332061926F42}"/>
    <cellStyle name="Currency [0] 3 9" xfId="4217" xr:uid="{9387CCAC-0421-4B1B-9009-FA250F61D3EA}"/>
    <cellStyle name="Currency [0] 3 9 2" xfId="7392" xr:uid="{77792181-06C1-4F00-AA24-3DEB01E206D5}"/>
    <cellStyle name="Currency [0] 3 9 2 2" xfId="29841" xr:uid="{939A5DF0-99A2-451B-B353-FF0092E0D080}"/>
    <cellStyle name="Currency [0] 3 9 2 3" xfId="19551" xr:uid="{2FB8BD9F-6E2F-4D97-8195-0F24B2BA93D4}"/>
    <cellStyle name="Currency [0] 3 9 3" xfId="10535" xr:uid="{A07AAC9A-1200-498D-A3F3-78D50F78A327}"/>
    <cellStyle name="Currency [0] 3 9 3 3" xfId="22530" xr:uid="{24A0CC99-B015-4019-AE72-772ABCD12A18}"/>
    <cellStyle name="Currency [0] 3 9 4" xfId="14104" xr:uid="{A829FA6C-41B2-44B4-A1D0-79BE9C5EBBE3}"/>
    <cellStyle name="Currency [0] 3 9 4 3" xfId="24740" xr:uid="{069D810A-DB5F-4114-A8A1-462326DDF946}"/>
    <cellStyle name="Currency [0] 3 9 5" xfId="26881" xr:uid="{FF79BA67-A026-4349-90E0-46312323A01F}"/>
    <cellStyle name="Currency [0] 3 9 6" xfId="16582" xr:uid="{FEBDDEB0-CC0A-4E72-ABE7-6BD617A0DA12}"/>
    <cellStyle name="Currency [0] 30" xfId="2757" xr:uid="{B815ACD5-006C-4F7A-B3A9-9FD0461DB55F}"/>
    <cellStyle name="Currency [0] 30 2" xfId="6042" xr:uid="{95B95EC6-7677-4A96-8732-CAF29C680767}"/>
    <cellStyle name="Currency [0] 30 2 2" xfId="28543" xr:uid="{8A71A963-4618-4B19-A9C0-B43CD6AE3EBF}"/>
    <cellStyle name="Currency [0] 30 2 3" xfId="18249" xr:uid="{7998A769-BC01-4CD3-AE7B-AA6966E97DAE}"/>
    <cellStyle name="Currency [0] 30 3" xfId="9233" xr:uid="{34A1AF93-D85D-43CC-A8C3-3EBBE1D94BF4}"/>
    <cellStyle name="Currency [0] 30 3 2" xfId="31503" xr:uid="{931009CF-93A3-44D5-93E1-D9133FB06D3A}"/>
    <cellStyle name="Currency [0] 30 3 3" xfId="21227" xr:uid="{C618A928-169A-4948-8525-076DE76E6AE9}"/>
    <cellStyle name="Currency [0] 30 4" xfId="25579" xr:uid="{74FA8F53-8808-469E-AD54-B6222D4EEA86}"/>
    <cellStyle name="Currency [0] 30 5" xfId="15279" xr:uid="{81FA6927-B1A8-4768-B52B-94A33534F274}"/>
    <cellStyle name="Currency [0] 31" xfId="2752" xr:uid="{A267F598-F070-4857-92B4-BEAEFFB5FB56}"/>
    <cellStyle name="Currency [0] 31 2" xfId="6037" xr:uid="{6CE069B8-7BD1-4BA8-91F9-70047135734A}"/>
    <cellStyle name="Currency [0] 31 2 2" xfId="28538" xr:uid="{2B5EB5F5-C62E-4EC8-A84D-259B3B956F72}"/>
    <cellStyle name="Currency [0] 31 2 3" xfId="18244" xr:uid="{D31FD593-2571-4106-B9BB-34EA91B9EC84}"/>
    <cellStyle name="Currency [0] 31 3" xfId="9228" xr:uid="{9785E9BC-178A-4B0D-9698-2ED8F5013364}"/>
    <cellStyle name="Currency [0] 31 3 2" xfId="31498" xr:uid="{EFB47E11-E73A-4922-9C92-200F140E3DB1}"/>
    <cellStyle name="Currency [0] 31 3 3" xfId="21222" xr:uid="{506CA0D6-F67E-47D8-B55A-698BA477D5B6}"/>
    <cellStyle name="Currency [0] 31 4" xfId="25574" xr:uid="{8CF52E14-42CC-4BCA-911E-9376F41636BF}"/>
    <cellStyle name="Currency [0] 31 5" xfId="15274" xr:uid="{F667CC2B-9C79-4434-A976-0D735C82C415}"/>
    <cellStyle name="Currency [0] 32" xfId="2747" xr:uid="{866C7876-4545-4DB7-B426-FE1B00C2CFE0}"/>
    <cellStyle name="Currency [0] 32 2" xfId="6032" xr:uid="{5070C874-892E-431D-AADE-DDC13EC97662}"/>
    <cellStyle name="Currency [0] 32 2 2" xfId="28533" xr:uid="{F737A4B5-837F-4E18-84C1-EECE9C4E3842}"/>
    <cellStyle name="Currency [0] 32 2 3" xfId="18239" xr:uid="{F325E716-919B-4C30-8694-ED28ABC56169}"/>
    <cellStyle name="Currency [0] 32 3" xfId="9223" xr:uid="{4C66AAB6-EBF8-424D-99E0-F8FE8D62F31A}"/>
    <cellStyle name="Currency [0] 32 3 2" xfId="31493" xr:uid="{4BBC42CF-F002-4C80-B782-0CD49521DCD0}"/>
    <cellStyle name="Currency [0] 32 3 3" xfId="21217" xr:uid="{46084A33-E8ED-4266-B7EB-2F01A7B2BE04}"/>
    <cellStyle name="Currency [0] 32 4" xfId="25569" xr:uid="{710CB6F8-7449-4094-ACFB-AF00CDA397E6}"/>
    <cellStyle name="Currency [0] 32 5" xfId="15269" xr:uid="{9F8C7EE4-5675-4957-8607-73D047516452}"/>
    <cellStyle name="Currency [0] 33" xfId="2692" xr:uid="{D0177ED7-13DE-4D55-9362-D9C36BE4DFB8}"/>
    <cellStyle name="Currency [0] 33 2" xfId="5979" xr:uid="{2903BD75-B33D-4791-9585-A33FD298DF12}"/>
    <cellStyle name="Currency [0] 33 2 2" xfId="28480" xr:uid="{039D3709-80F7-47F3-B83E-AEBD97ADCB8A}"/>
    <cellStyle name="Currency [0] 33 2 3" xfId="18186" xr:uid="{01547815-AAAA-4A35-9E04-D3E84532FBDD}"/>
    <cellStyle name="Currency [0] 33 3" xfId="9170" xr:uid="{02893C07-7362-46BD-AB8C-1B56B73145E2}"/>
    <cellStyle name="Currency [0] 33 3 2" xfId="31440" xr:uid="{25BD0570-C72F-476D-A003-DBE8D7BC2C03}"/>
    <cellStyle name="Currency [0] 33 3 3" xfId="21164" xr:uid="{5649CA30-4279-4AB9-B66D-D16BB69937E6}"/>
    <cellStyle name="Currency [0] 33 4" xfId="25516" xr:uid="{D7960D7A-2802-4CBC-BB06-1733A0FF232E}"/>
    <cellStyle name="Currency [0] 33 5" xfId="15216" xr:uid="{2B9C4255-C3D0-484E-B166-B8EF82414A9F}"/>
    <cellStyle name="Currency [0] 34" xfId="2687" xr:uid="{A46134D2-D970-4B20-8AD5-3564C3B12790}"/>
    <cellStyle name="Currency [0] 34 2" xfId="5974" xr:uid="{C05977E0-7767-481A-ABAD-D6858EB6C27A}"/>
    <cellStyle name="Currency [0] 34 2 2" xfId="28475" xr:uid="{681CC56A-CFE3-4E7F-B5C2-ABBF43941F90}"/>
    <cellStyle name="Currency [0] 34 2 3" xfId="18181" xr:uid="{360FE42D-F5F0-4526-A538-36CF27CD44AB}"/>
    <cellStyle name="Currency [0] 34 3" xfId="9165" xr:uid="{5227B8FD-39A9-4F4C-B623-5C818C36F45D}"/>
    <cellStyle name="Currency [0] 34 3 2" xfId="31435" xr:uid="{219753C0-13AF-4F45-9044-F7A001D58822}"/>
    <cellStyle name="Currency [0] 34 3 3" xfId="21159" xr:uid="{8A11C5F7-01E4-4C7A-9585-D9FC2F4B10B5}"/>
    <cellStyle name="Currency [0] 34 4" xfId="25511" xr:uid="{FAB7EB14-7C5E-4771-9476-CDB16D442628}"/>
    <cellStyle name="Currency [0] 34 5" xfId="15211" xr:uid="{0FD66E2E-0735-481C-B7EC-EC9674501EB5}"/>
    <cellStyle name="Currency [0] 35" xfId="2682" xr:uid="{07E0AC25-EC34-4394-B84F-1501C7E0A26B}"/>
    <cellStyle name="Currency [0] 35 2" xfId="5969" xr:uid="{028B9069-4B9A-46AF-B3BF-77284B87F324}"/>
    <cellStyle name="Currency [0] 35 2 2" xfId="28470" xr:uid="{D15D3DB3-541C-40FB-8290-67DF5CDDB9B9}"/>
    <cellStyle name="Currency [0] 35 2 3" xfId="18176" xr:uid="{F8BC3CB9-603A-4D75-9E5A-9933EC24AD2C}"/>
    <cellStyle name="Currency [0] 35 3" xfId="9160" xr:uid="{47DEEAA7-6A76-432D-B566-B46ED38C5926}"/>
    <cellStyle name="Currency [0] 35 3 2" xfId="31430" xr:uid="{520B8427-DBA4-4C8D-8AFC-AFC6A051D67E}"/>
    <cellStyle name="Currency [0] 35 3 3" xfId="21154" xr:uid="{A3D306E3-DD33-4B11-92BC-CBA84156CA15}"/>
    <cellStyle name="Currency [0] 35 4" xfId="25506" xr:uid="{13DB25E1-086F-4D57-8D30-1538964CDF7C}"/>
    <cellStyle name="Currency [0] 35 5" xfId="15206" xr:uid="{43613BAC-571E-46D1-92D7-5A26DEA6E7E0}"/>
    <cellStyle name="Currency [0] 36" xfId="2678" xr:uid="{3A1104D8-52DB-40EC-A2F0-1EF613B32029}"/>
    <cellStyle name="Currency [0] 36 2" xfId="5965" xr:uid="{B43782E0-808A-46C5-87EF-5002071FCBC2}"/>
    <cellStyle name="Currency [0] 36 2 2" xfId="28466" xr:uid="{3F6CD821-41B6-4DAA-BFB2-65ED73A25B5A}"/>
    <cellStyle name="Currency [0] 36 2 3" xfId="18172" xr:uid="{250E6E63-8594-4981-8B3A-0B6670F60963}"/>
    <cellStyle name="Currency [0] 36 3" xfId="9156" xr:uid="{C92A01C7-A962-4C81-9499-EF5B64237810}"/>
    <cellStyle name="Currency [0] 36 3 2" xfId="31426" xr:uid="{F876C99D-FE61-493C-9A55-EC835EC0D6D8}"/>
    <cellStyle name="Currency [0] 36 3 3" xfId="21150" xr:uid="{98A67C57-94DE-41E1-979D-00D31269A669}"/>
    <cellStyle name="Currency [0] 36 4" xfId="25502" xr:uid="{C0FB4586-3258-4B74-ADC0-7D8658DE4FAA}"/>
    <cellStyle name="Currency [0] 36 5" xfId="15202" xr:uid="{B1368CE7-6301-4248-9FF8-F99DDDED88E8}"/>
    <cellStyle name="Currency [0] 37" xfId="2674" xr:uid="{932E2096-181C-4AAF-B01D-133A2BC71389}"/>
    <cellStyle name="Currency [0] 37 2" xfId="5961" xr:uid="{8E8F172D-8A1D-4521-A9FD-2CBAA8799F96}"/>
    <cellStyle name="Currency [0] 37 2 2" xfId="28462" xr:uid="{0F7FBB50-6EFF-4462-AD05-99F10CA36860}"/>
    <cellStyle name="Currency [0] 37 2 3" xfId="18168" xr:uid="{737C46E2-5766-4F6D-B8FB-B74D371E92C8}"/>
    <cellStyle name="Currency [0] 37 3" xfId="9152" xr:uid="{330E3222-6133-4824-BFCF-22BAD6D1A204}"/>
    <cellStyle name="Currency [0] 37 3 2" xfId="31422" xr:uid="{18CFD850-C5EE-445F-A816-FFE5066A4561}"/>
    <cellStyle name="Currency [0] 37 3 3" xfId="21146" xr:uid="{7582F6F2-A68E-41AF-9007-050A33F57BF2}"/>
    <cellStyle name="Currency [0] 37 4" xfId="25498" xr:uid="{12DF6059-D629-469F-BDEC-4CB721A23996}"/>
    <cellStyle name="Currency [0] 37 5" xfId="15198" xr:uid="{6A74FEC9-5234-4E91-9181-4A9894D3D7E4}"/>
    <cellStyle name="Currency [0] 38" xfId="2636" xr:uid="{FBE7E447-E464-4BD4-A2A8-F76D9F59D4B1}"/>
    <cellStyle name="Currency [0] 38 2" xfId="5948" xr:uid="{AE084531-5D20-4EF5-B746-AB738223B49C}"/>
    <cellStyle name="Currency [0] 38 2 2" xfId="28456" xr:uid="{0E2067D0-674B-40F1-B99A-0F443D7F0157}"/>
    <cellStyle name="Currency [0] 38 2 3" xfId="18162" xr:uid="{B95ACA8D-5989-4449-AAEE-EC74C6D6D1BC}"/>
    <cellStyle name="Currency [0] 38 3" xfId="9146" xr:uid="{E38F2105-03B5-4C22-A67A-1B3CB210645B}"/>
    <cellStyle name="Currency [0] 38 3 2" xfId="31416" xr:uid="{00C5E795-31EE-41ED-8031-E6F7D1176139}"/>
    <cellStyle name="Currency [0] 38 3 3" xfId="21140" xr:uid="{7E23BECB-2026-4AE0-9C22-D72A0480B4BB}"/>
    <cellStyle name="Currency [0] 38 4" xfId="25492" xr:uid="{FF247C2B-14E7-40A1-9046-DD36B2305811}"/>
    <cellStyle name="Currency [0] 38 5" xfId="15192" xr:uid="{100493F8-2D42-4934-B4C8-A274F8B61D11}"/>
    <cellStyle name="Currency [0] 39" xfId="2630" xr:uid="{20F30491-251B-4CCF-A9AF-DF8BDBFCD2AB}"/>
    <cellStyle name="Currency [0] 39 2" xfId="5942" xr:uid="{F5D76043-3630-465C-BB45-A05A7E5CE87F}"/>
    <cellStyle name="Currency [0] 39 2 2" xfId="28450" xr:uid="{49C80E46-A396-4EBA-BD9F-95379A3802EA}"/>
    <cellStyle name="Currency [0] 39 2 3" xfId="18156" xr:uid="{79A787AE-FB29-4C48-8094-11D05145600F}"/>
    <cellStyle name="Currency [0] 39 3" xfId="9140" xr:uid="{5012B4D5-AED9-49CC-B964-C953290C40F2}"/>
    <cellStyle name="Currency [0] 39 3 2" xfId="31410" xr:uid="{C22115AE-63B5-466A-A957-2FE77EE8798B}"/>
    <cellStyle name="Currency [0] 39 3 3" xfId="21134" xr:uid="{A175183C-C997-4C42-A777-626606429469}"/>
    <cellStyle name="Currency [0] 39 4" xfId="25486" xr:uid="{BE147C4C-50ED-4201-A814-5E558B3729FC}"/>
    <cellStyle name="Currency [0] 39 5" xfId="15186" xr:uid="{325C5348-F43A-4736-8DA3-10F235DDD50A}"/>
    <cellStyle name="Currency [0] 4" xfId="181" xr:uid="{DCF41EFF-CE6B-40C0-A468-9BD8DDD1D08E}"/>
    <cellStyle name="Currency [0] 4 10" xfId="4201" xr:uid="{7FED311A-572C-49AE-8572-986FA4F1B60E}"/>
    <cellStyle name="Currency [0] 4 10 2" xfId="7376" xr:uid="{9EF294A4-43CD-43D7-9F55-AAB1EDE5415A}"/>
    <cellStyle name="Currency [0] 4 10 2 2" xfId="29825" xr:uid="{767E6C36-A4CA-4ECF-A722-FB680CA492AA}"/>
    <cellStyle name="Currency [0] 4 10 2 3" xfId="19535" xr:uid="{C8AE2E33-6099-4981-A420-403DDD1ABC3F}"/>
    <cellStyle name="Currency [0] 4 10 3" xfId="10519" xr:uid="{03890D76-C6A6-4B1E-B0EA-6366500BA425}"/>
    <cellStyle name="Currency [0] 4 10 3 3" xfId="22514" xr:uid="{82328E09-F6D5-4E3F-9E31-DC5491798B41}"/>
    <cellStyle name="Currency [0] 4 10 4" xfId="14108" xr:uid="{2DEC0A92-80CC-4921-BC76-14E433164AFD}"/>
    <cellStyle name="Currency [0] 4 10 4 3" xfId="24744" xr:uid="{941DEC9E-6818-44D7-8C4A-58B3875E6897}"/>
    <cellStyle name="Currency [0] 4 10 5" xfId="26865" xr:uid="{514D45B2-BF6A-42AC-89F1-22B14BE90FA9}"/>
    <cellStyle name="Currency [0] 4 10 6" xfId="16566" xr:uid="{2B71AC70-8673-48A3-8C24-385B17C99D5D}"/>
    <cellStyle name="Currency [0] 4 11" xfId="4051" xr:uid="{3BCAD6BC-0717-4644-9EBD-9FC0D80FB54E}"/>
    <cellStyle name="Currency [0] 4 11 2" xfId="7226" xr:uid="{AB184E4D-8C79-408C-8B44-A2C0EAB7EAE4}"/>
    <cellStyle name="Currency [0] 4 11 2 2" xfId="29697" xr:uid="{4137CF35-480C-407E-BB22-E486198250B1}"/>
    <cellStyle name="Currency [0] 4 11 2 3" xfId="19407" xr:uid="{3110DE6D-34EE-4277-8AB2-71094811677C}"/>
    <cellStyle name="Currency [0] 4 11 3" xfId="10391" xr:uid="{553764DB-ECB9-48A0-8ABE-EAA9B148F7C8}"/>
    <cellStyle name="Currency [0] 4 11 3 3" xfId="22386" xr:uid="{B5426989-DCE4-4D93-879D-B05ED574A46B}"/>
    <cellStyle name="Currency [0] 4 11 4" xfId="26737" xr:uid="{3A78E0D1-3BC4-48AC-8594-E80D1E15A351}"/>
    <cellStyle name="Currency [0] 4 11 5" xfId="16438" xr:uid="{025A38DF-63F4-48D4-8085-C787BFB30FF9}"/>
    <cellStyle name="Currency [0] 4 12" xfId="3176" xr:uid="{0EBD76E2-579E-4EF2-8E1B-8FE6369664D5}"/>
    <cellStyle name="Currency [0] 4 12 2" xfId="6531" xr:uid="{5DC2D40C-1744-42F3-B8AA-F34B2A941D55}"/>
    <cellStyle name="Currency [0] 4 12 2 2" xfId="29031" xr:uid="{3F9E8FF2-7677-47F4-B5F1-202594CF0C03}"/>
    <cellStyle name="Currency [0] 4 12 2 3" xfId="18738" xr:uid="{5EA17819-54B0-4221-9CE4-A873BE15CAFC}"/>
    <cellStyle name="Currency [0] 4 12 3" xfId="9722" xr:uid="{E3F0D771-D280-4BBF-8862-F3ED67C0E5CB}"/>
    <cellStyle name="Currency [0] 4 12 3 2" xfId="31992" xr:uid="{B7148FA8-9C59-4B59-A001-442FADF35906}"/>
    <cellStyle name="Currency [0] 4 12 3 3" xfId="21716" xr:uid="{FF016790-DAFF-49D6-AFC4-631F0343F5D5}"/>
    <cellStyle name="Currency [0] 4 12 4" xfId="26068" xr:uid="{38D6E6BE-283C-4907-84AA-7B36A08B1F8B}"/>
    <cellStyle name="Currency [0] 4 12 5" xfId="15768" xr:uid="{6B2ADC6E-91D3-47CE-829C-57BA8672819E}"/>
    <cellStyle name="Currency [0] 4 13" xfId="2991" xr:uid="{AE6D7391-C9DD-41DD-AD03-39626EECBE23}"/>
    <cellStyle name="Currency [0] 4 13 2" xfId="6281" xr:uid="{344BF72A-AE99-4A34-8B00-73AF7B17F599}"/>
    <cellStyle name="Currency [0] 4 13 2 2" xfId="28782" xr:uid="{019AE091-F59D-49ED-ACD1-D7F7939AA89A}"/>
    <cellStyle name="Currency [0] 4 13 2 3" xfId="18488" xr:uid="{4E11E1DF-58C0-4274-BD5B-3E24F6AB48A4}"/>
    <cellStyle name="Currency [0] 4 13 3" xfId="9472" xr:uid="{5885CB16-C9E6-4287-8526-EB0B12C7AFCD}"/>
    <cellStyle name="Currency [0] 4 13 3 2" xfId="31742" xr:uid="{4F85E5F7-16F2-4766-B7B6-3F666A5A3ABA}"/>
    <cellStyle name="Currency [0] 4 13 3 3" xfId="21466" xr:uid="{FFC41448-AAD2-4BBA-B3BC-7C4CB51FE290}"/>
    <cellStyle name="Currency [0] 4 13 4" xfId="25818" xr:uid="{48781F9E-6883-4072-8F40-ACDD51D8C806}"/>
    <cellStyle name="Currency [0] 4 13 5" xfId="15518" xr:uid="{AB32AAFA-214F-4182-8B57-27836AEE8090}"/>
    <cellStyle name="Currency [0] 4 14" xfId="2877" xr:uid="{05135A59-6713-4562-B5EF-0CB1DAD7BD6D}"/>
    <cellStyle name="Currency [0] 4 14 2" xfId="6169" xr:uid="{35ECAC3F-8D10-4454-8F42-95772327E15B}"/>
    <cellStyle name="Currency [0] 4 14 2 2" xfId="28670" xr:uid="{EEB6B469-3CA3-490C-B932-3E0E2C7856E1}"/>
    <cellStyle name="Currency [0] 4 14 2 3" xfId="18376" xr:uid="{020D0FA1-F4FF-4B40-B11F-39E22BD8F151}"/>
    <cellStyle name="Currency [0] 4 14 3" xfId="9360" xr:uid="{F97387D7-2269-4D74-8BEA-DA7EF5F2323D}"/>
    <cellStyle name="Currency [0] 4 14 3 2" xfId="31630" xr:uid="{1FF64C8C-F6C7-4908-A57E-C27DFCB8855A}"/>
    <cellStyle name="Currency [0] 4 14 3 3" xfId="21354" xr:uid="{3200E939-0996-4E1B-AFD7-492F6FC5455C}"/>
    <cellStyle name="Currency [0] 4 14 4" xfId="25706" xr:uid="{A83FFE60-AE31-4B3D-887B-80D8CD0E682C}"/>
    <cellStyle name="Currency [0] 4 14 5" xfId="15406" xr:uid="{907EE08D-0BB4-4B48-939E-BFC7431AB47B}"/>
    <cellStyle name="Currency [0] 4 15" xfId="2796" xr:uid="{5F196F7E-27E7-4522-A8C5-77CBA9EFE42E}"/>
    <cellStyle name="Currency [0] 4 15 2" xfId="6082" xr:uid="{42700280-949E-40F8-8684-CFE245206407}"/>
    <cellStyle name="Currency [0] 4 15 2 2" xfId="28583" xr:uid="{80E90D83-1F6B-46FC-9D9C-86CA3B84186C}"/>
    <cellStyle name="Currency [0] 4 15 2 3" xfId="18289" xr:uid="{108ADE82-C1E9-40AC-8A0B-0C4213255FF3}"/>
    <cellStyle name="Currency [0] 4 15 3" xfId="9273" xr:uid="{17B42189-4348-4B3F-902E-5CE2CC02E332}"/>
    <cellStyle name="Currency [0] 4 15 3 2" xfId="31543" xr:uid="{A19E3A2E-79A2-422B-A8AC-797FBEB0684D}"/>
    <cellStyle name="Currency [0] 4 15 3 3" xfId="21267" xr:uid="{272B55EE-2539-479B-924E-3A36FA5B1901}"/>
    <cellStyle name="Currency [0] 4 15 4" xfId="25619" xr:uid="{25039536-2240-4D2D-AA1F-85F122E6701A}"/>
    <cellStyle name="Currency [0] 4 15 5" xfId="15319" xr:uid="{24F5B085-8668-4C3C-90B2-51BD281C8F77}"/>
    <cellStyle name="Currency [0] 4 16" xfId="2698" xr:uid="{F331CAB5-539B-49E1-81A6-CEC922F8CBFA}"/>
    <cellStyle name="Currency [0] 4 16 2" xfId="5984" xr:uid="{5681785F-E490-41E7-A4EB-B23561C6AA66}"/>
    <cellStyle name="Currency [0] 4 16 2 2" xfId="28485" xr:uid="{937ED5CA-502A-4189-979D-F14FBD27856D}"/>
    <cellStyle name="Currency [0] 4 16 2 3" xfId="18191" xr:uid="{CD956E6D-285E-4A38-B85E-340788A25674}"/>
    <cellStyle name="Currency [0] 4 16 3" xfId="9175" xr:uid="{EB267C4C-1D7E-4BB2-896E-E1DDBAC6203D}"/>
    <cellStyle name="Currency [0] 4 16 3 2" xfId="31445" xr:uid="{412783F2-1990-49D9-B2E6-0827E5EBCEB7}"/>
    <cellStyle name="Currency [0] 4 16 3 3" xfId="21169" xr:uid="{1AF0D7A5-F822-49D1-84F0-932DF5D797FE}"/>
    <cellStyle name="Currency [0] 4 16 4" xfId="25521" xr:uid="{9A8D51DE-16C5-4E01-ACF4-61AAE7F3D279}"/>
    <cellStyle name="Currency [0] 4 16 5" xfId="15221" xr:uid="{4CCFBEB3-6FAB-48EE-9F15-806A571E3D19}"/>
    <cellStyle name="Currency [0] 4 17" xfId="2559" xr:uid="{2A5A49D5-9291-47EE-ABB9-B6AF14A70CB2}"/>
    <cellStyle name="Currency [0] 4 17 2" xfId="5873" xr:uid="{5966F9AD-3140-4A57-936E-937A0E5D4061}"/>
    <cellStyle name="Currency [0] 4 17 2 2" xfId="28381" xr:uid="{026EAB26-AED3-4BF6-84D7-72E92D6655AC}"/>
    <cellStyle name="Currency [0] 4 17 2 3" xfId="18087" xr:uid="{0679F9AA-AB83-44B0-B9DD-1CEBC2165D3E}"/>
    <cellStyle name="Currency [0] 4 17 3" xfId="9071" xr:uid="{8DD410B3-05F0-4CEC-91E8-62157EFA67DE}"/>
    <cellStyle name="Currency [0] 4 17 3 2" xfId="31341" xr:uid="{1138F195-4B5A-45BB-8FAE-4B61A243E238}"/>
    <cellStyle name="Currency [0] 4 17 3 3" xfId="21065" xr:uid="{2874A0D6-9E67-41FA-9ADC-514D5787B3D8}"/>
    <cellStyle name="Currency [0] 4 17 4" xfId="25417" xr:uid="{7DC34789-FD2B-4190-AD94-1AF92A269C3A}"/>
    <cellStyle name="Currency [0] 4 17 5" xfId="15117" xr:uid="{9DDB886E-C604-41F3-9BE5-D33664D5FC0F}"/>
    <cellStyle name="Currency [0] 4 18" xfId="2536" xr:uid="{FBE8EA26-A503-4D77-81F6-427017DB5D99}"/>
    <cellStyle name="Currency [0] 4 18 2" xfId="5850" xr:uid="{CBAEF44A-5FBB-4480-AA7C-6988F900DC51}"/>
    <cellStyle name="Currency [0] 4 18 2 2" xfId="28358" xr:uid="{D8535F96-F80B-4863-AEE3-1E90197C34D5}"/>
    <cellStyle name="Currency [0] 4 18 2 3" xfId="18064" xr:uid="{C9048A50-61D3-4281-9E79-DCD2CAC74AFD}"/>
    <cellStyle name="Currency [0] 4 18 3" xfId="9048" xr:uid="{FC5C20F2-1EC1-4FFC-82F4-E808A96C3F4A}"/>
    <cellStyle name="Currency [0] 4 18 3 2" xfId="31318" xr:uid="{ADCDC446-9CDB-453E-BCC5-929DB68DEB69}"/>
    <cellStyle name="Currency [0] 4 18 3 3" xfId="21042" xr:uid="{D2C19D11-D457-45A0-8BF1-3D26DED468AF}"/>
    <cellStyle name="Currency [0] 4 18 4" xfId="25394" xr:uid="{D3BADBFE-57D4-4B02-9DDC-D52BD152E3CF}"/>
    <cellStyle name="Currency [0] 4 18 5" xfId="15094" xr:uid="{9EA3E36D-AC9F-45A2-8054-3CCAC2CFFA4F}"/>
    <cellStyle name="Currency [0] 4 19" xfId="2508" xr:uid="{0B168EC2-62D5-44BB-BB56-9D41F2F5A426}"/>
    <cellStyle name="Currency [0] 4 19 2" xfId="5823" xr:uid="{A2AE3197-424E-429F-B946-1D6E7FA4F43F}"/>
    <cellStyle name="Currency [0] 4 19 2 2" xfId="28331" xr:uid="{4B9F3B0D-3041-4932-BDC6-B0982D0DA0C0}"/>
    <cellStyle name="Currency [0] 4 19 2 3" xfId="18037" xr:uid="{3197B8A6-CE76-441B-8A46-76E744EDB4C8}"/>
    <cellStyle name="Currency [0] 4 19 3" xfId="9021" xr:uid="{C867CCD5-1F20-47D1-96C2-C90BE7C4FC84}"/>
    <cellStyle name="Currency [0] 4 19 3 2" xfId="31291" xr:uid="{32C3DAB7-A9EE-4DC8-8052-D28B375234F5}"/>
    <cellStyle name="Currency [0] 4 19 3 3" xfId="21015" xr:uid="{5A5FF298-3995-4935-AACD-8960318A5013}"/>
    <cellStyle name="Currency [0] 4 19 4" xfId="25367" xr:uid="{91B3A0D2-929A-49ED-BA30-4C2B8DBFCA15}"/>
    <cellStyle name="Currency [0] 4 19 5" xfId="15067" xr:uid="{1157CB10-B860-441F-98A1-D283C06AB24A}"/>
    <cellStyle name="Currency [0] 4 2" xfId="484" xr:uid="{3E10E1B4-F8E4-416F-AE24-D2AD8D252945}"/>
    <cellStyle name="Currency [0] 4 2 10" xfId="9635" xr:uid="{D66DC1C2-6480-45F3-9E7F-0D052E179CAE}"/>
    <cellStyle name="Currency [0] 4 2 10 2" xfId="31905" xr:uid="{4567BB8F-7180-4FB4-A2F3-27A33516DCC8}"/>
    <cellStyle name="Currency [0] 4 2 10 3" xfId="21629" xr:uid="{52375509-E23A-4971-86D3-D584EB0C06C1}"/>
    <cellStyle name="Currency [0] 4 2 11" xfId="12755" xr:uid="{F979C397-8F80-443D-B20F-EAEACFF8B625}"/>
    <cellStyle name="Currency [0] 4 2 11 3" xfId="23625" xr:uid="{9E088ED7-AB58-4269-A418-326752D6E749}"/>
    <cellStyle name="Currency [0] 4 2 12" xfId="14395" xr:uid="{C19C618E-5F63-4BE5-84F5-295571325C8C}"/>
    <cellStyle name="Currency [0] 4 2 12 2" xfId="25981" xr:uid="{D48833AF-A15C-4352-B382-B651A4CE4180}"/>
    <cellStyle name="Currency [0] 4 2 13" xfId="15681" xr:uid="{99499681-4E7C-4E53-9D38-1F983413FC2E}"/>
    <cellStyle name="Currency [0] 4 2 14" xfId="33087" xr:uid="{34B2984F-87EB-4439-B3AA-36B04D7766A1}"/>
    <cellStyle name="Currency [0] 4 2 15" xfId="1340" xr:uid="{0B8671C9-77BC-4530-A6EC-F5083D23E747}"/>
    <cellStyle name="Currency [0] 4 2 2" xfId="548" xr:uid="{8B6FD027-72DA-45CD-B1C4-F22EA3CB3530}"/>
    <cellStyle name="Currency [0] 4 2 2 10" xfId="1422" xr:uid="{4569CB60-293C-4F48-B10D-D72C2961D634}"/>
    <cellStyle name="Currency [0] 4 2 2 2" xfId="1094" xr:uid="{68BA1C49-2454-4B11-BD7B-9E133B1A0B12}"/>
    <cellStyle name="Currency [0] 4 2 2 2 2" xfId="8228" xr:uid="{5F27DB9E-AEE8-4FCE-9F2F-BBCF06188452}"/>
    <cellStyle name="Currency [0] 4 2 2 2 2 2" xfId="30640" xr:uid="{7D4EDE31-6CE8-4AE0-98B6-F9E7F9BDCFC3}"/>
    <cellStyle name="Currency [0] 4 2 2 2 2 3" xfId="20351" xr:uid="{67DEF4EE-2294-433F-9D4F-3951794B6729}"/>
    <cellStyle name="Currency [0] 4 2 2 2 3" xfId="11333" xr:uid="{1EE18E0E-E21F-44A4-A012-DAA6C63A23A9}"/>
    <cellStyle name="Currency [0] 4 2 2 2 3 3" xfId="23331" xr:uid="{05CA66AB-FFEF-42B2-A759-CF404A6862DD}"/>
    <cellStyle name="Currency [0] 4 2 2 2 4" xfId="13571" xr:uid="{451A7420-4752-490E-9772-61077239A1AC}"/>
    <cellStyle name="Currency [0] 4 2 2 2 4 3" xfId="24207" xr:uid="{8372D85A-CDFC-4B69-B094-71D2D57F09B7}"/>
    <cellStyle name="Currency [0] 4 2 2 2 5" xfId="27677" xr:uid="{2810F92F-0063-4C2E-BDC6-5239E313EC11}"/>
    <cellStyle name="Currency [0] 4 2 2 2 6" xfId="17383" xr:uid="{AE841118-4BBB-4FC6-9BCC-FB98D2AC7020}"/>
    <cellStyle name="Currency [0] 4 2 2 2 8" xfId="5030" xr:uid="{DE12BB52-D225-4B18-A3E8-E45B912E7ABD}"/>
    <cellStyle name="Currency [0] 4 2 2 3" xfId="7145" xr:uid="{8DD06224-1222-4231-90AE-1BD23E114E4D}"/>
    <cellStyle name="Currency [0] 4 2 2 3 2" xfId="29616" xr:uid="{55180400-0C05-4B2C-8C94-2A62CC230BE0}"/>
    <cellStyle name="Currency [0] 4 2 2 3 3" xfId="19325" xr:uid="{F74C293F-6BC0-44AB-A5C4-F247441788AF}"/>
    <cellStyle name="Currency [0] 4 2 2 4" xfId="10309" xr:uid="{481A3F8A-1309-4ACE-812C-163C7D19DDD6}"/>
    <cellStyle name="Currency [0] 4 2 2 4 2" xfId="32578" xr:uid="{213084F0-8EF2-48D8-B8DA-893594641C32}"/>
    <cellStyle name="Currency [0] 4 2 2 4 3" xfId="22304" xr:uid="{6AE05E48-6DE8-4CAD-BC1D-E715D668800D}"/>
    <cellStyle name="Currency [0] 4 2 2 5" xfId="12967" xr:uid="{0FAFA978-CAD0-458D-A479-82A60206CD3F}"/>
    <cellStyle name="Currency [0] 4 2 2 5 3" xfId="23790" xr:uid="{1929A679-310A-4874-8091-C5805DC59C86}"/>
    <cellStyle name="Currency [0] 4 2 2 6" xfId="14477" xr:uid="{D24DB510-B043-401D-8318-A3FD5C5CC1C4}"/>
    <cellStyle name="Currency [0] 4 2 2 6 2" xfId="26655" xr:uid="{274A0838-2D9D-4ED2-9B74-52370BEAD42B}"/>
    <cellStyle name="Currency [0] 4 2 2 7" xfId="16356" xr:uid="{A475CF31-2ADD-4FB0-AF67-674CCB20D6E5}"/>
    <cellStyle name="Currency [0] 4 2 3" xfId="1013" xr:uid="{473E6ED5-EB5C-47A1-91ED-AC2E6A538985}"/>
    <cellStyle name="Currency [0] 4 2 3 2" xfId="4811" xr:uid="{C7347958-591A-46BD-80E2-EB24109955E9}"/>
    <cellStyle name="Currency [0] 4 2 3 2 2" xfId="7997" xr:uid="{15F411CD-4448-47F1-8F0C-0469128C2DF0}"/>
    <cellStyle name="Currency [0] 4 2 3 2 2 2" xfId="30427" xr:uid="{F6ABD909-CD6B-488F-A438-92761011485C}"/>
    <cellStyle name="Currency [0] 4 2 3 2 2 3" xfId="20137" xr:uid="{45BF283E-3FDB-4FA0-BE69-365281AAA462}"/>
    <cellStyle name="Currency [0] 4 2 3 2 3" xfId="11119" xr:uid="{D95F30FC-07A6-4CD0-A585-56665D287342}"/>
    <cellStyle name="Currency [0] 4 2 3 2 3 3" xfId="23117" xr:uid="{53C2F472-FDB6-4A21-AC36-D3F3B6869DF7}"/>
    <cellStyle name="Currency [0] 4 2 3 2 4" xfId="27468" xr:uid="{1324B065-7ED7-4452-BC6D-D8FB971D5D1C}"/>
    <cellStyle name="Currency [0] 4 2 3 2 5" xfId="17169" xr:uid="{C4CD07FE-165B-466F-8C95-3BA5B479296E}"/>
    <cellStyle name="Currency [0] 4 2 3 3" xfId="6983" xr:uid="{6EB3D588-FC33-4824-AA18-39C4F596ABE6}"/>
    <cellStyle name="Currency [0] 4 2 3 3 2" xfId="29454" xr:uid="{81B2D96F-6E48-4787-B05D-D7B0064B0F59}"/>
    <cellStyle name="Currency [0] 4 2 3 3 3" xfId="19161" xr:uid="{2AE5DE61-FF2F-42FB-AD88-52BD8722E364}"/>
    <cellStyle name="Currency [0] 4 2 3 4" xfId="10146" xr:uid="{462E23AD-2B8D-4351-9DD5-1DE72A740F05}"/>
    <cellStyle name="Currency [0] 4 2 3 4 2" xfId="32415" xr:uid="{EA753C33-BAE8-431C-A4C9-D86095FCA086}"/>
    <cellStyle name="Currency [0] 4 2 3 4 3" xfId="22140" xr:uid="{FA768593-301B-4C48-B505-F56CCE12AD40}"/>
    <cellStyle name="Currency [0] 4 2 3 5" xfId="13411" xr:uid="{1709E1F3-364E-49E7-BD33-515EBDB0101A}"/>
    <cellStyle name="Currency [0] 4 2 3 5 3" xfId="24047" xr:uid="{DC5AD0B3-7ABD-4758-87E6-62E7CAE2531A}"/>
    <cellStyle name="Currency [0] 4 2 3 6" xfId="26491" xr:uid="{0B6F949B-92E0-4347-9412-3E9E62EFD1C4}"/>
    <cellStyle name="Currency [0] 4 2 3 7" xfId="16192" xr:uid="{CF4B0BCE-2F11-4B56-B692-9EF1951F688E}"/>
    <cellStyle name="Currency [0] 4 2 3 9" xfId="3820" xr:uid="{1EC5C14F-C05F-4575-948D-8666BF437032}"/>
    <cellStyle name="Currency [0] 4 2 4" xfId="4691" xr:uid="{E99299D4-838B-46DA-8E74-1F58EA2DB00C}"/>
    <cellStyle name="Currency [0] 4 2 4 2" xfId="7867" xr:uid="{B30071E1-32F3-4632-A34C-565DBD2F33F5}"/>
    <cellStyle name="Currency [0] 4 2 4 2 2" xfId="30295" xr:uid="{2A5DD30F-37B2-4926-B245-FDBFCCE16703}"/>
    <cellStyle name="Currency [0] 4 2 4 2 3" xfId="20006" xr:uid="{ECFC8243-7580-46C3-9FA8-ADBEB96B6E64}"/>
    <cellStyle name="Currency [0] 4 2 4 3" xfId="10990" xr:uid="{7C1EA458-3CBD-4498-BD0B-587C2285C835}"/>
    <cellStyle name="Currency [0] 4 2 4 3 3" xfId="22985" xr:uid="{8F7A94E5-6CD6-4076-8675-AA59C3E19FC2}"/>
    <cellStyle name="Currency [0] 4 2 4 4" xfId="13674" xr:uid="{88598268-941D-4DF3-8DA0-6C0151DD3880}"/>
    <cellStyle name="Currency [0] 4 2 4 4 3" xfId="24312" xr:uid="{0213534C-C379-4AC3-9455-F99B6935FD0D}"/>
    <cellStyle name="Currency [0] 4 2 4 5" xfId="27336" xr:uid="{A2A2D369-82E6-4D97-8410-7AAD791DFC0F}"/>
    <cellStyle name="Currency [0] 4 2 4 6" xfId="17037" xr:uid="{7968B3C4-C5C9-4652-A2C3-7C15D0A9E960}"/>
    <cellStyle name="Currency [0] 4 2 5" xfId="4489" xr:uid="{23D81F43-884F-4E31-8EF5-A2DAE705D442}"/>
    <cellStyle name="Currency [0] 4 2 5 2" xfId="7665" xr:uid="{FBF5DBDB-E44B-4834-82B6-58238AA932E4}"/>
    <cellStyle name="Currency [0] 4 2 5 2 2" xfId="30094" xr:uid="{C2527712-D030-4BED-B785-6EBB77A93EC7}"/>
    <cellStyle name="Currency [0] 4 2 5 2 3" xfId="19804" xr:uid="{31F490C7-7609-4F85-B2FD-1A627B3CDBD4}"/>
    <cellStyle name="Currency [0] 4 2 5 3" xfId="10788" xr:uid="{C3C858B9-76ED-4A8F-BAEF-56D2295DEA90}"/>
    <cellStyle name="Currency [0] 4 2 5 3 3" xfId="22783" xr:uid="{00157333-D5E8-4977-B797-4AEBC94B84D3}"/>
    <cellStyle name="Currency [0] 4 2 5 4" xfId="13968" xr:uid="{4C8688B6-AD78-4AAD-A2D6-1FF510DA766C}"/>
    <cellStyle name="Currency [0] 4 2 5 4 3" xfId="24607" xr:uid="{520CCD0F-A121-4969-ACCF-35AB4B5B2545}"/>
    <cellStyle name="Currency [0] 4 2 5 5" xfId="27134" xr:uid="{EBC8800D-43F0-470B-87AC-B0BD1CF50C3E}"/>
    <cellStyle name="Currency [0] 4 2 5 6" xfId="16835" xr:uid="{047B2DA1-90EE-4451-A8A7-C9B82F391FD3}"/>
    <cellStyle name="Currency [0] 4 2 6" xfId="4389" xr:uid="{EE1455AD-8075-4D05-98C3-6F9D280AFF93}"/>
    <cellStyle name="Currency [0] 4 2 6 2" xfId="7564" xr:uid="{D757230B-9A32-49E4-9933-5D25DB72F8F2}"/>
    <cellStyle name="Currency [0] 4 2 6 2 2" xfId="29993" xr:uid="{6458BE0C-207E-4237-A2AC-9C31046037B9}"/>
    <cellStyle name="Currency [0] 4 2 6 2 3" xfId="19703" xr:uid="{D7C3514B-807C-4D03-A642-04A2655BA5A8}"/>
    <cellStyle name="Currency [0] 4 2 6 3" xfId="10687" xr:uid="{F5FD3996-E9B1-4F67-9FC6-3C5F7CC142BE}"/>
    <cellStyle name="Currency [0] 4 2 6 3 3" xfId="22682" xr:uid="{EBA5550E-01AC-4133-91DF-9C0DCD7A0351}"/>
    <cellStyle name="Currency [0] 4 2 6 4" xfId="14169" xr:uid="{2204A990-E052-43BC-BFCB-B0A1C840D2BC}"/>
    <cellStyle name="Currency [0] 4 2 6 4 3" xfId="24805" xr:uid="{354DE1EA-9656-4259-A8A4-6869D63C1333}"/>
    <cellStyle name="Currency [0] 4 2 6 5" xfId="27033" xr:uid="{A5BBE061-6CD4-4895-A0E6-BE7A44F096F3}"/>
    <cellStyle name="Currency [0] 4 2 6 6" xfId="16734" xr:uid="{BF920A25-D32A-4479-82EA-546864EF6F4E}"/>
    <cellStyle name="Currency [0] 4 2 7" xfId="4166" xr:uid="{3C1F06FD-9118-4FA9-8FEE-7803307FD73A}"/>
    <cellStyle name="Currency [0] 4 2 7 2" xfId="7341" xr:uid="{A1E1B831-0CB6-4910-B5F4-5CA7C1D865B2}"/>
    <cellStyle name="Currency [0] 4 2 7 2 2" xfId="29804" xr:uid="{71AEFEC2-2601-4369-8A06-86C691B4AE23}"/>
    <cellStyle name="Currency [0] 4 2 7 2 3" xfId="19514" xr:uid="{BA5EE924-1236-469F-AAF6-B8733AD15004}"/>
    <cellStyle name="Currency [0] 4 2 7 3" xfId="10498" xr:uid="{F1372A60-E5CC-4672-9EFD-BE6A563BE1A9}"/>
    <cellStyle name="Currency [0] 4 2 7 3 3" xfId="22493" xr:uid="{5DB3AB7D-6486-4564-A552-B172CCE0B543}"/>
    <cellStyle name="Currency [0] 4 2 7 4" xfId="26844" xr:uid="{0CF33247-B51A-4411-A3F5-C5333703F935}"/>
    <cellStyle name="Currency [0] 4 2 7 5" xfId="16545" xr:uid="{B054A49B-1E0F-4C14-903C-5AF6E16BCFBF}"/>
    <cellStyle name="Currency [0] 4 2 8" xfId="3340" xr:uid="{2FE4E65A-A269-48B8-997B-F8276B38BA6F}"/>
    <cellStyle name="Currency [0] 4 2 8 2" xfId="6697" xr:uid="{75DE338C-E761-4C81-90FB-379D1F191FAB}"/>
    <cellStyle name="Currency [0] 4 2 8 2 2" xfId="29197" xr:uid="{CA0BD7FC-9BA8-40E9-BABE-9B93CEB90A6C}"/>
    <cellStyle name="Currency [0] 4 2 8 2 3" xfId="18904" xr:uid="{F559F7A2-040B-4E2A-861B-20FBD92BBF48}"/>
    <cellStyle name="Currency [0] 4 2 8 3" xfId="9888" xr:uid="{B3C9D706-3539-4485-84FD-9CF17656C22F}"/>
    <cellStyle name="Currency [0] 4 2 8 3 2" xfId="32158" xr:uid="{2F0B28BA-25B9-4660-AB1D-72B339F734D3}"/>
    <cellStyle name="Currency [0] 4 2 8 3 3" xfId="21882" xr:uid="{73D86FBD-D891-4CB0-89D7-CE6AF93C00A8}"/>
    <cellStyle name="Currency [0] 4 2 8 4" xfId="26233" xr:uid="{867617F5-5AC2-428C-93E8-16A567B9AA91}"/>
    <cellStyle name="Currency [0] 4 2 8 5" xfId="15934" xr:uid="{F87DE05B-EA42-409E-BE66-60B25AE437E4}"/>
    <cellStyle name="Currency [0] 4 2 9" xfId="6444" xr:uid="{795CF742-4907-4F56-AC59-6CC17FEBA4BD}"/>
    <cellStyle name="Currency [0] 4 2 9 2" xfId="28945" xr:uid="{D3049FBA-DEE9-4E14-9847-3762885C9D0A}"/>
    <cellStyle name="Currency [0] 4 2 9 3" xfId="18651" xr:uid="{8ACE0B2E-E4FF-4B57-8269-DA246AD0EAAF}"/>
    <cellStyle name="Currency [0] 4 20" xfId="2435" xr:uid="{B04CF790-2725-4EC3-921A-51E089092058}"/>
    <cellStyle name="Currency [0] 4 20 2" xfId="5780" xr:uid="{7F939CBA-9661-4775-8868-17EDCB95CAD6}"/>
    <cellStyle name="Currency [0] 4 20 2 2" xfId="28296" xr:uid="{9827D980-C372-4581-83DF-6F3F736493DB}"/>
    <cellStyle name="Currency [0] 4 20 2 3" xfId="18002" xr:uid="{4EB16B51-EA1E-4689-BAD4-9096C5CBE7A2}"/>
    <cellStyle name="Currency [0] 4 20 3" xfId="8986" xr:uid="{C1C3864C-DEA5-4EA4-B60E-38788E84F4AE}"/>
    <cellStyle name="Currency [0] 4 20 3 2" xfId="31256" xr:uid="{0EDD0AFB-4455-4838-9609-00D83F6AA698}"/>
    <cellStyle name="Currency [0] 4 20 3 3" xfId="20980" xr:uid="{88E4A41D-6E26-41DA-84DA-90C301FC9C6B}"/>
    <cellStyle name="Currency [0] 4 20 4" xfId="25332" xr:uid="{844592E5-A261-4D0B-93E9-FC436621BBFF}"/>
    <cellStyle name="Currency [0] 4 20 5" xfId="15032" xr:uid="{8EA10D84-7CA5-4FBE-A5EB-56276BB69B7A}"/>
    <cellStyle name="Currency [0] 4 21" xfId="2286" xr:uid="{C01E80FA-354D-48C3-A1F8-FC064DC93C4C}"/>
    <cellStyle name="Currency [0] 4 21 2" xfId="5633" xr:uid="{4FF39F21-F7E6-418E-AE48-DEAC4A9C7117}"/>
    <cellStyle name="Currency [0] 4 21 2 2" xfId="28149" xr:uid="{6A07B460-94E7-45F6-9C85-DAF0DD846DD8}"/>
    <cellStyle name="Currency [0] 4 21 2 3" xfId="17855" xr:uid="{B7720F30-BA49-4027-8AAD-F0C6AE989B22}"/>
    <cellStyle name="Currency [0] 4 21 3" xfId="8839" xr:uid="{1272BEE5-DE2E-44BF-8AF5-2C5BD79DD6C3}"/>
    <cellStyle name="Currency [0] 4 21 3 2" xfId="31109" xr:uid="{D2539894-0D4C-41A2-883E-51662B0B6FE8}"/>
    <cellStyle name="Currency [0] 4 21 3 3" xfId="20833" xr:uid="{D876DC2A-7382-4961-9D1C-647367EE8D61}"/>
    <cellStyle name="Currency [0] 4 21 4" xfId="25185" xr:uid="{B274A431-7090-4F26-9C83-C4ACB2C91897}"/>
    <cellStyle name="Currency [0] 4 21 5" xfId="14885" xr:uid="{79BF9A7F-FC26-4A8D-B075-C766B8B01C37}"/>
    <cellStyle name="Currency [0] 4 22" xfId="2265" xr:uid="{BAE14A05-7654-49D0-9FB3-34197C29861D}"/>
    <cellStyle name="Currency [0] 4 22 2" xfId="5612" xr:uid="{0DC4E5FA-9A6E-4D0F-A959-9C7B73BA864E}"/>
    <cellStyle name="Currency [0] 4 22 2 2" xfId="28128" xr:uid="{C2118EEB-8684-48E0-825C-091BEAF3E6B5}"/>
    <cellStyle name="Currency [0] 4 22 2 3" xfId="17834" xr:uid="{3607FA9B-78E6-445C-AAD6-79AC9D00AD2A}"/>
    <cellStyle name="Currency [0] 4 22 3" xfId="8818" xr:uid="{BBB4FD21-4398-4A01-8C34-92FCF18418BC}"/>
    <cellStyle name="Currency [0] 4 22 3 2" xfId="31088" xr:uid="{07415B89-794E-4E58-97C5-16FCF5CD2ECA}"/>
    <cellStyle name="Currency [0] 4 22 3 3" xfId="20812" xr:uid="{ED4D8E7B-9830-4212-A87C-756FB446ABA3}"/>
    <cellStyle name="Currency [0] 4 22 4" xfId="25164" xr:uid="{ADB470DA-9D63-49A0-83C5-B303C348DADA}"/>
    <cellStyle name="Currency [0] 4 22 5" xfId="14864" xr:uid="{915AB33D-D86D-4A87-9ABB-2CFBCC9E3688}"/>
    <cellStyle name="Currency [0] 4 23" xfId="2239" xr:uid="{26FBEE1D-9FC8-4229-9B67-042F25C0891F}"/>
    <cellStyle name="Currency [0] 4 23 2" xfId="5586" xr:uid="{EE24DE6D-2F5A-4AA2-A7CE-520B80381408}"/>
    <cellStyle name="Currency [0] 4 23 2 2" xfId="28102" xr:uid="{AC1BDF3B-1086-4CA1-BD04-55D63D3ABC5A}"/>
    <cellStyle name="Currency [0] 4 23 2 3" xfId="17808" xr:uid="{543C1F82-974C-4298-8D34-7029EFFDBD34}"/>
    <cellStyle name="Currency [0] 4 23 3" xfId="8792" xr:uid="{DC84FB93-2B7D-4B59-8270-084CBAA91A4E}"/>
    <cellStyle name="Currency [0] 4 23 3 2" xfId="31062" xr:uid="{8E89A910-48BB-4CFF-A159-F25851522599}"/>
    <cellStyle name="Currency [0] 4 23 3 3" xfId="20786" xr:uid="{7B7E0E55-9DE3-45C4-94C2-F196D53F965B}"/>
    <cellStyle name="Currency [0] 4 23 4" xfId="25138" xr:uid="{D069E960-A643-44CD-B902-310BC9F7CB75}"/>
    <cellStyle name="Currency [0] 4 23 5" xfId="14838" xr:uid="{D8BAE48F-EA2E-4951-8413-69870BE2479E}"/>
    <cellStyle name="Currency [0] 4 24" xfId="5502" xr:uid="{5497CE6C-E527-4CDA-B0F2-D357A499843F}"/>
    <cellStyle name="Currency [0] 4 24 2" xfId="27796" xr:uid="{BF66BA90-07A1-419A-BE9F-4DD2C9F1EDEA}"/>
    <cellStyle name="Currency [0] 4 24 3" xfId="17500" xr:uid="{67ABC527-B621-4E78-9A66-487245A47271}"/>
    <cellStyle name="Currency [0] 4 25" xfId="8722" xr:uid="{06F779BE-68AE-4EFC-BD32-1EA99F8C67E6}"/>
    <cellStyle name="Currency [0] 4 25 2" xfId="30754" xr:uid="{FEC34B78-887B-41D6-8438-42DA8F66F356}"/>
    <cellStyle name="Currency [0] 4 25 3" xfId="20471" xr:uid="{1E7A649A-8BC1-4886-BA04-471BB0666DEB}"/>
    <cellStyle name="Currency [0] 4 26" xfId="12398" xr:uid="{1729E821-33B3-4417-A32B-C753B0BB3E90}"/>
    <cellStyle name="Currency [0] 4 26 3" xfId="23498" xr:uid="{DB7DB757-A6B3-49C7-82DB-DA72CD5D5489}"/>
    <cellStyle name="Currency [0] 4 27" xfId="14268" xr:uid="{B007DFAF-4098-4DB7-9D34-B38DF9C38653}"/>
    <cellStyle name="Currency [0] 4 27 2" xfId="25068" xr:uid="{DD059A2A-1CF6-4BC0-BB30-DFF711F979AE}"/>
    <cellStyle name="Currency [0] 4 28" xfId="14768" xr:uid="{EE90D82E-7127-4FEB-8D0D-C7F705404715}"/>
    <cellStyle name="Currency [0] 4 29" xfId="32855" xr:uid="{6778BCAE-5166-4F05-8F57-645971B352E0}"/>
    <cellStyle name="Currency [0] 4 3" xfId="385" xr:uid="{521BA467-607B-4C8A-919B-C4FC46852815}"/>
    <cellStyle name="Currency [0] 4 3 10" xfId="32918" xr:uid="{0C561A7D-AAB4-40C2-91FC-626062E2EB99}"/>
    <cellStyle name="Currency [0] 4 3 12" xfId="3071" xr:uid="{AD95AC5B-62F8-4F4A-90BE-9E131F25676E}"/>
    <cellStyle name="Currency [0] 4 3 2" xfId="887" xr:uid="{1A325B0C-CB87-4A92-A169-63BF89D9B417}"/>
    <cellStyle name="Currency [0] 4 3 2 2" xfId="5096" xr:uid="{9678D241-716A-4D87-83FD-989E19696728}"/>
    <cellStyle name="Currency [0] 4 3 2 2 2" xfId="8305" xr:uid="{BB7E4959-9617-4AC0-A9A4-1CE672A16202}"/>
    <cellStyle name="Currency [0] 4 3 2 2 2 2" xfId="30715" xr:uid="{9E7A746B-BDC4-4A7D-B775-55D762E6B729}"/>
    <cellStyle name="Currency [0] 4 3 2 2 2 3" xfId="20429" xr:uid="{3578E010-2C5E-49BE-8EA1-845F5ACF38AB}"/>
    <cellStyle name="Currency [0] 4 3 2 2 3" xfId="11409" xr:uid="{99DAD280-7AF3-404F-83E7-2027059482AD}"/>
    <cellStyle name="Currency [0] 4 3 2 2 3 3" xfId="23409" xr:uid="{F249E8BD-93B3-418C-9FD0-9ECB7DEE41CE}"/>
    <cellStyle name="Currency [0] 4 3 2 2 4" xfId="13490" xr:uid="{47ADC5AA-90DA-4CFF-97EA-4F05DC13C791}"/>
    <cellStyle name="Currency [0] 4 3 2 2 4 3" xfId="24125" xr:uid="{20ED5929-9DCB-4FD0-AEA9-1A7450C4EA21}"/>
    <cellStyle name="Currency [0] 4 3 2 2 5" xfId="27755" xr:uid="{47D3E138-CA39-4C80-80A4-FB5D58A4D94E}"/>
    <cellStyle name="Currency [0] 4 3 2 2 6" xfId="17461" xr:uid="{C6BB60C1-1492-43DB-8C56-4683B60F27F5}"/>
    <cellStyle name="Currency [0] 4 3 2 3" xfId="7065" xr:uid="{3914659B-6244-4569-B5E1-5B793D6851B4}"/>
    <cellStyle name="Currency [0] 4 3 2 3 2" xfId="29535" xr:uid="{C1A10744-9CC5-46FF-899A-D2AB5A7807A4}"/>
    <cellStyle name="Currency [0] 4 3 2 3 3" xfId="19243" xr:uid="{FBBC6905-31D4-4F0E-8CB9-53C1184606A9}"/>
    <cellStyle name="Currency [0] 4 3 2 4" xfId="10227" xr:uid="{AE3B4C15-FF5A-4CF2-B53C-464EB7F3B294}"/>
    <cellStyle name="Currency [0] 4 3 2 4 2" xfId="32497" xr:uid="{57A3FD7C-18F8-4AE2-B4F8-66547F3787FE}"/>
    <cellStyle name="Currency [0] 4 3 2 4 3" xfId="22222" xr:uid="{42C09848-2C57-4615-A52B-A97ED37793A6}"/>
    <cellStyle name="Currency [0] 4 3 2 5" xfId="12887" xr:uid="{614B8C84-9196-4773-B58F-87E93C1D8E82}"/>
    <cellStyle name="Currency [0] 4 3 2 5 3" xfId="23708" xr:uid="{E3554DD2-6529-4DC6-A9BD-CF836F874AE5}"/>
    <cellStyle name="Currency [0] 4 3 2 6" xfId="26573" xr:uid="{B94EA66B-AFBC-4B81-AFA3-9CC75C8876E4}"/>
    <cellStyle name="Currency [0] 4 3 2 7" xfId="16274" xr:uid="{95E4B328-104B-485D-B43B-058160D23EE2}"/>
    <cellStyle name="Currency [0] 4 3 2 9" xfId="3934" xr:uid="{1177816E-BB04-4B24-B7B5-0DC657E0753A}"/>
    <cellStyle name="Currency [0] 4 3 3" xfId="3745" xr:uid="{8F2190A6-08E3-4D31-9F8A-B4D3F09FC70D}"/>
    <cellStyle name="Currency [0] 4 3 3 2" xfId="4914" xr:uid="{C4C65287-6C34-4DF0-A7DA-4714DBDD04B9}"/>
    <cellStyle name="Currency [0] 4 3 3 2 2" xfId="8102" xr:uid="{6F022344-4C42-4B66-8182-C450ACEF5F26}"/>
    <cellStyle name="Currency [0] 4 3 3 2 2 2" xfId="30525" xr:uid="{A517B38B-BEE8-438D-9678-85816177C59B}"/>
    <cellStyle name="Currency [0] 4 3 3 2 2 3" xfId="20235" xr:uid="{6DF79BFD-8785-44BD-9157-2C2146F79D21}"/>
    <cellStyle name="Currency [0] 4 3 3 2 3" xfId="11217" xr:uid="{C323C289-4497-4F96-90D7-5E130216BE1D}"/>
    <cellStyle name="Currency [0] 4 3 3 2 3 3" xfId="23215" xr:uid="{C1C58A85-9F24-49BE-AD78-0990F0F15B2F}"/>
    <cellStyle name="Currency [0] 4 3 3 2 4" xfId="27564" xr:uid="{3E9F44FC-3871-490A-9D65-7FAA246298A8}"/>
    <cellStyle name="Currency [0] 4 3 3 2 5" xfId="17267" xr:uid="{F7750A4A-AF29-4C52-AD8F-C97C1E083B85}"/>
    <cellStyle name="Currency [0] 4 3 3 3" xfId="6901" xr:uid="{A4D819B9-F51C-46C2-8A31-D800BAAACB51}"/>
    <cellStyle name="Currency [0] 4 3 3 3 2" xfId="29372" xr:uid="{1342B430-B35B-47C8-9B6B-269024F9FA27}"/>
    <cellStyle name="Currency [0] 4 3 3 3 3" xfId="19079" xr:uid="{ED76A826-04BA-46CB-837A-ECC1F7AB443D}"/>
    <cellStyle name="Currency [0] 4 3 3 4" xfId="10064" xr:uid="{EDF0F4A9-5034-4D00-A729-BAE66101098A}"/>
    <cellStyle name="Currency [0] 4 3 3 4 2" xfId="32333" xr:uid="{E40E600E-F1CF-4996-853E-2EEBA6841ECB}"/>
    <cellStyle name="Currency [0] 4 3 3 4 3" xfId="22058" xr:uid="{582DC91A-9DB6-4701-AA9E-A5C79EC127DD}"/>
    <cellStyle name="Currency [0] 4 3 3 5" xfId="13330" xr:uid="{055B723C-B6A7-4CD3-BB23-0DEBA4533855}"/>
    <cellStyle name="Currency [0] 4 3 3 5 3" xfId="23965" xr:uid="{208668A9-A0DF-4235-9C09-E9E9DBDA79BE}"/>
    <cellStyle name="Currency [0] 4 3 3 6" xfId="26409" xr:uid="{C7727EED-28AD-400C-B883-4CE3311B2C1D}"/>
    <cellStyle name="Currency [0] 4 3 3 7" xfId="16110" xr:uid="{ED4448DB-5B49-4E86-91D7-F725356FBCB1}"/>
    <cellStyle name="Currency [0] 4 3 4" xfId="3260" xr:uid="{BCF3D119-A9FF-4829-A6F7-0985526746F5}"/>
    <cellStyle name="Currency [0] 4 3 4 2" xfId="6615" xr:uid="{78BB3CDD-2940-4DE4-812A-1CF65A371C64}"/>
    <cellStyle name="Currency [0] 4 3 4 2 2" xfId="29115" xr:uid="{0D12677D-6CA9-4506-BD3E-0C94D059664D}"/>
    <cellStyle name="Currency [0] 4 3 4 2 3" xfId="18822" xr:uid="{30491747-7A3E-4A90-8BAE-635AB3DA9B1D}"/>
    <cellStyle name="Currency [0] 4 3 4 3" xfId="9806" xr:uid="{22B495CB-A484-43AC-8F01-B9C0B21FEE9C}"/>
    <cellStyle name="Currency [0] 4 3 4 3 2" xfId="32076" xr:uid="{3D9B10AD-2594-4945-9426-FE74BBD16F8B}"/>
    <cellStyle name="Currency [0] 4 3 4 3 3" xfId="21800" xr:uid="{9B45DAA2-D465-4DB9-AB05-0BAC0C2C5646}"/>
    <cellStyle name="Currency [0] 4 3 4 4" xfId="26152" xr:uid="{03A66DFC-F09D-4DAF-BDD1-94D761F64042}"/>
    <cellStyle name="Currency [0] 4 3 4 5" xfId="15852" xr:uid="{88194AB2-D50C-4D62-85D8-8745241D7E5B}"/>
    <cellStyle name="Currency [0] 4 3 5" xfId="6362" xr:uid="{169A7B8B-97E7-4EC1-A7C4-0AE71911827F}"/>
    <cellStyle name="Currency [0] 4 3 5 2" xfId="28863" xr:uid="{5F67C619-D177-4775-AFDE-555E8EE055D2}"/>
    <cellStyle name="Currency [0] 4 3 5 3" xfId="18569" xr:uid="{72F9EAE9-B06B-463D-9014-E14B2E6ADCD6}"/>
    <cellStyle name="Currency [0] 4 3 6" xfId="9553" xr:uid="{B66EBB80-E5CF-4AC7-ACCD-20F329DCD3EE}"/>
    <cellStyle name="Currency [0] 4 3 6 2" xfId="31823" xr:uid="{A00CAB1B-422B-4A0D-864D-40F47F13F9D7}"/>
    <cellStyle name="Currency [0] 4 3 6 3" xfId="21547" xr:uid="{4672DD0D-AD9C-4E1D-B0C3-646B3579FD10}"/>
    <cellStyle name="Currency [0] 4 3 7" xfId="12675" xr:uid="{7D6385D2-FC96-49E3-ABF4-7D4CD4F71625}"/>
    <cellStyle name="Currency [0] 4 3 7 3" xfId="23543" xr:uid="{69C786B5-269C-445B-9666-5DF37B2757A0}"/>
    <cellStyle name="Currency [0] 4 3 8" xfId="25899" xr:uid="{4B5DA11F-3398-42C9-9442-9875B92A451C}"/>
    <cellStyle name="Currency [0] 4 3 9" xfId="15599" xr:uid="{45AC5FD8-9A34-460A-B66C-011EE2FBE147}"/>
    <cellStyle name="Currency [0] 4 31" xfId="1213" xr:uid="{45F07872-132D-45C1-9370-458880ED85CF}"/>
    <cellStyle name="Currency [0] 4 4" xfId="740" xr:uid="{E8744BAD-43AE-4F9C-BECF-87F375AB17AC}"/>
    <cellStyle name="Currency [0] 4 4 2" xfId="4950" xr:uid="{301F10FB-7694-4B88-82E5-0B2C14BD7560}"/>
    <cellStyle name="Currency [0] 4 4 2 2" xfId="8140" xr:uid="{3CAECC5C-6E9C-4AD6-8F04-860536AE6A27}"/>
    <cellStyle name="Currency [0] 4 4 2 2 2" xfId="30557" xr:uid="{C7445974-F236-493C-826B-4CCD49519924}"/>
    <cellStyle name="Currency [0] 4 4 2 2 3" xfId="20267" xr:uid="{28D06613-67A8-4C29-8220-D3E8C6896FD6}"/>
    <cellStyle name="Currency [0] 4 4 2 3" xfId="11249" xr:uid="{78809074-A6DA-44F9-9847-710185719B43}"/>
    <cellStyle name="Currency [0] 4 4 2 3 3" xfId="23247" xr:uid="{B0B930B1-32B5-4ECF-927B-8CF6FC9D1C3A}"/>
    <cellStyle name="Currency [0] 4 4 2 4" xfId="27595" xr:uid="{FE18506A-4959-42F1-9073-959E63B9EDF4}"/>
    <cellStyle name="Currency [0] 4 4 2 5" xfId="17299" xr:uid="{EE80C694-A286-4734-9CAA-1E81BE13BB77}"/>
    <cellStyle name="Currency [0] 4 4 3" xfId="6841" xr:uid="{4142A749-937D-4C87-86BA-5D71EA92F5E7}"/>
    <cellStyle name="Currency [0] 4 4 3 2" xfId="29327" xr:uid="{06686ADE-3404-4179-A8FC-670C1703E4A1}"/>
    <cellStyle name="Currency [0] 4 4 3 3" xfId="19034" xr:uid="{5040F279-54C2-4FC2-A986-6B3E801CAC4F}"/>
    <cellStyle name="Currency [0] 4 4 4" xfId="10019" xr:uid="{529DA4C3-F6F8-4895-BA98-BA152732DCBD}"/>
    <cellStyle name="Currency [0] 4 4 4 2" xfId="32288" xr:uid="{FD5236B6-0692-48E8-B325-85D12FDD50B7}"/>
    <cellStyle name="Currency [0] 4 4 4 3" xfId="22013" xr:uid="{D2A2DF85-85C1-4CD5-B5AF-0E45E7115C71}"/>
    <cellStyle name="Currency [0] 4 4 5" xfId="13094" xr:uid="{7E530ED7-1C35-4D15-B5F3-2BBB9A3DC881}"/>
    <cellStyle name="Currency [0] 4 4 5 3" xfId="23920" xr:uid="{FA2BBA94-017F-481D-B9E8-571CB40FBE66}"/>
    <cellStyle name="Currency [0] 4 4 6" xfId="26364" xr:uid="{29A8BE9C-F89D-4489-A4D2-BB3CCAB1DD63}"/>
    <cellStyle name="Currency [0] 4 4 7" xfId="16065" xr:uid="{A0834727-B206-4855-ACC2-44D4795884DC}"/>
    <cellStyle name="Currency [0] 4 4 9" xfId="3467" xr:uid="{054720A7-987E-4DB1-917B-3650CD64983F}"/>
    <cellStyle name="Currency [0] 4 5" xfId="4742" xr:uid="{F280915B-E3AE-4C5E-8934-2549DE3F9A26}"/>
    <cellStyle name="Currency [0] 4 5 2" xfId="7921" xr:uid="{E99F95A5-8FE8-4F8E-BBCA-AF3564E18627}"/>
    <cellStyle name="Currency [0] 4 5 2 2" xfId="30349" xr:uid="{A1A14789-4A85-4EEA-AB1F-1653FFA5071B}"/>
    <cellStyle name="Currency [0] 4 5 2 3" xfId="20060" xr:uid="{866D9280-197C-4A26-8048-619A234C5D06}"/>
    <cellStyle name="Currency [0] 4 5 3" xfId="11044" xr:uid="{D8720857-8086-427F-A2D6-B9CB1ADD37F4}"/>
    <cellStyle name="Currency [0] 4 5 3 3" xfId="23039" xr:uid="{94E3397A-527F-4888-9A9B-855F6AA8EB07}"/>
    <cellStyle name="Currency [0] 4 5 4" xfId="13780" xr:uid="{84076727-F149-4068-909F-546063DED4A7}"/>
    <cellStyle name="Currency [0] 4 5 4 3" xfId="24419" xr:uid="{FC1B31F8-12BC-4913-8790-353F44AC8597}"/>
    <cellStyle name="Currency [0] 4 5 5" xfId="27390" xr:uid="{F84415BF-D977-4F9D-8836-2E118D3B15AD}"/>
    <cellStyle name="Currency [0] 4 5 6" xfId="17091" xr:uid="{C9D4449E-5470-4BF9-B1E8-ADB51EB73397}"/>
    <cellStyle name="Currency [0] 4 6" xfId="4613" xr:uid="{2BCB05CD-0D67-480C-8A73-6B064A174263}"/>
    <cellStyle name="Currency [0] 4 6 2" xfId="7789" xr:uid="{952D7BE5-6D7D-4C3A-8A99-ABBCB109B49E}"/>
    <cellStyle name="Currency [0] 4 6 2 2" xfId="30218" xr:uid="{BC4A51B7-9302-4C70-AAE4-2A31D0136201}"/>
    <cellStyle name="Currency [0] 4 6 2 3" xfId="19928" xr:uid="{D062CDE7-DF88-4814-B8E2-5F0BB5A99AF1}"/>
    <cellStyle name="Currency [0] 4 6 3" xfId="10912" xr:uid="{6A0844F8-3A79-474D-83C3-0929E6D143DB}"/>
    <cellStyle name="Currency [0] 4 6 3 3" xfId="22907" xr:uid="{3724B6B9-991E-4B47-9328-CD0D5068FD7A}"/>
    <cellStyle name="Currency [0] 4 6 4" xfId="13754" xr:uid="{1ED33C61-CC09-482E-BC63-9577200B028F}"/>
    <cellStyle name="Currency [0] 4 6 4 3" xfId="24393" xr:uid="{0920018F-AC7B-4413-86CB-1B4A631845B8}"/>
    <cellStyle name="Currency [0] 4 6 5" xfId="27258" xr:uid="{DC7B7A10-0B76-42E1-B7D0-1676AD5E5ECE}"/>
    <cellStyle name="Currency [0] 4 6 6" xfId="16959" xr:uid="{82607F4F-ADEE-4D75-953D-7DB9B5CD874F}"/>
    <cellStyle name="Currency [0] 4 7" xfId="4542" xr:uid="{A262DF61-D3FE-476E-A3DD-6C59CE65AF4D}"/>
    <cellStyle name="Currency [0] 4 7 2" xfId="7718" xr:uid="{4CB24CF2-9CDF-4419-AADD-3F0AE8AAD569}"/>
    <cellStyle name="Currency [0] 4 7 2 2" xfId="30147" xr:uid="{29FB8A70-9AEF-4423-8A9B-EBBBA0E6657F}"/>
    <cellStyle name="Currency [0] 4 7 2 3" xfId="19857" xr:uid="{028BDA8B-870E-4F87-B5FC-A0B45C067E97}"/>
    <cellStyle name="Currency [0] 4 7 3" xfId="10841" xr:uid="{9CF5E471-E503-4392-A018-B4826B3CFEF1}"/>
    <cellStyle name="Currency [0] 4 7 3 3" xfId="22836" xr:uid="{F8D1CF82-83D0-43C7-B9C3-4EFAF912FACE}"/>
    <cellStyle name="Currency [0] 4 7 4" xfId="13992" xr:uid="{9D3C19C4-456F-47B4-8547-CCA2DAC826D7}"/>
    <cellStyle name="Currency [0] 4 7 4 3" xfId="24631" xr:uid="{1957CD8C-2FD2-4D92-B5BD-02706C9EF1D2}"/>
    <cellStyle name="Currency [0] 4 7 5" xfId="27187" xr:uid="{9F6B09A3-DEFD-4652-B379-6306792E3EDC}"/>
    <cellStyle name="Currency [0] 4 7 6" xfId="16888" xr:uid="{59E8B6B6-01FF-44D0-BF57-4B9A807A8EB0}"/>
    <cellStyle name="Currency [0] 4 8" xfId="4409" xr:uid="{6EBB472E-AE1A-4E4B-9391-9F99E40A0311}"/>
    <cellStyle name="Currency [0] 4 8 2" xfId="7584" xr:uid="{CFFBD59E-439A-4B61-B75C-C792AB644067}"/>
    <cellStyle name="Currency [0] 4 8 2 2" xfId="30013" xr:uid="{33CF7A1C-51E4-4B36-827F-CF3CAD4944BE}"/>
    <cellStyle name="Currency [0] 4 8 2 3" xfId="19723" xr:uid="{B608193B-7728-4C6E-92AA-EC223B8759DC}"/>
    <cellStyle name="Currency [0] 4 8 3" xfId="10707" xr:uid="{D3B6699D-EB7F-4C71-A911-FEBA32D5CA0F}"/>
    <cellStyle name="Currency [0] 4 8 3 3" xfId="22702" xr:uid="{4ADDB1BE-7B55-49A6-B3D2-2574F30F89AE}"/>
    <cellStyle name="Currency [0] 4 8 4" xfId="13889" xr:uid="{7AF37180-24AA-4F2E-A4BE-D7AC85E87D47}"/>
    <cellStyle name="Currency [0] 4 8 4 3" xfId="24529" xr:uid="{A20C8595-7236-49B4-A06C-9CE1D1A99821}"/>
    <cellStyle name="Currency [0] 4 8 5" xfId="27053" xr:uid="{EF4F22F6-AD80-4D01-B980-37675E09F3CC}"/>
    <cellStyle name="Currency [0] 4 8 6" xfId="16754" xr:uid="{829ED90B-E368-4EBE-8516-C8C1059CEF78}"/>
    <cellStyle name="Currency [0] 4 9" xfId="4358" xr:uid="{B247701B-E85B-43CC-9490-7E9595C596B6}"/>
    <cellStyle name="Currency [0] 4 9 2" xfId="7533" xr:uid="{43CD6AF6-9443-4071-9B7D-499A75A7FB44}"/>
    <cellStyle name="Currency [0] 4 9 2 2" xfId="29962" xr:uid="{DA0523A2-0340-4F4F-9271-8FDAAA6AD4AC}"/>
    <cellStyle name="Currency [0] 4 9 2 3" xfId="19672" xr:uid="{66906CB8-5643-4FDA-98FB-DAB638C18543}"/>
    <cellStyle name="Currency [0] 4 9 3" xfId="10656" xr:uid="{6F07D063-628C-4109-ADB4-1C6E96D081B0}"/>
    <cellStyle name="Currency [0] 4 9 3 3" xfId="22651" xr:uid="{B9154951-E6C3-4A42-832E-46781C7FAE41}"/>
    <cellStyle name="Currency [0] 4 9 4" xfId="13729" xr:uid="{5B461AAC-D35E-4144-80C9-7F203FAE9ADA}"/>
    <cellStyle name="Currency [0] 4 9 4 3" xfId="24369" xr:uid="{15471E2B-BBD5-4C6B-AD81-C53504961BFE}"/>
    <cellStyle name="Currency [0] 4 9 5" xfId="27002" xr:uid="{532936BE-E609-4FF8-B486-0DAAE397D332}"/>
    <cellStyle name="Currency [0] 4 9 6" xfId="16703" xr:uid="{07FED54B-CECC-4373-B7E7-37CD7F0BE95F}"/>
    <cellStyle name="Currency [0] 40" xfId="2625" xr:uid="{7957001D-EB7B-4C88-87F0-A71EADB88864}"/>
    <cellStyle name="Currency [0] 40 2" xfId="5937" xr:uid="{02DA60F5-65BD-44E9-8AEC-9BE78896FC51}"/>
    <cellStyle name="Currency [0] 40 2 2" xfId="28445" xr:uid="{4EDF8198-5142-468D-9C2E-13858205A137}"/>
    <cellStyle name="Currency [0] 40 2 3" xfId="18151" xr:uid="{480925B8-F34F-412E-BDB8-F784124C04B4}"/>
    <cellStyle name="Currency [0] 40 3" xfId="9135" xr:uid="{0C783CB4-F69B-47E9-AF8C-332F9696DEDF}"/>
    <cellStyle name="Currency [0] 40 3 2" xfId="31405" xr:uid="{872B8490-2BC3-4498-AED3-775A48DC58B3}"/>
    <cellStyle name="Currency [0] 40 3 3" xfId="21129" xr:uid="{379AA527-9155-42C7-9926-49CCE6F7AC84}"/>
    <cellStyle name="Currency [0] 40 4" xfId="25481" xr:uid="{068A2C43-2A6B-4368-B9FD-5165E69A7E80}"/>
    <cellStyle name="Currency [0] 40 5" xfId="15181" xr:uid="{58E0E439-5D98-41A9-AD44-10569410F02C}"/>
    <cellStyle name="Currency [0] 41" xfId="2620" xr:uid="{429924D3-FA60-4765-9139-C0C991B1C014}"/>
    <cellStyle name="Currency [0] 41 2" xfId="5933" xr:uid="{9216BBFF-18E4-4200-A26A-D05F4274FECD}"/>
    <cellStyle name="Currency [0] 41 2 2" xfId="28441" xr:uid="{341650F0-18F8-4FF4-BE47-E3E8CC3EE6E1}"/>
    <cellStyle name="Currency [0] 41 2 3" xfId="18147" xr:uid="{C2D4B958-0990-417B-8645-C4D131DFFD8A}"/>
    <cellStyle name="Currency [0] 41 3" xfId="9131" xr:uid="{60204717-D5AB-4D27-8F55-ED25D5CB934E}"/>
    <cellStyle name="Currency [0] 41 3 2" xfId="31401" xr:uid="{BC07338D-35B3-45AE-A0F9-F563DE3037C0}"/>
    <cellStyle name="Currency [0] 41 3 3" xfId="21125" xr:uid="{0C1CC9E5-60ED-488D-84C7-ACD6EE5767B8}"/>
    <cellStyle name="Currency [0] 41 4" xfId="25477" xr:uid="{F5AC60FD-C303-41DB-8CA4-B8C0E5D1E33E}"/>
    <cellStyle name="Currency [0] 41 5" xfId="15177" xr:uid="{41A3B07D-7687-490B-9F11-682968E8568D}"/>
    <cellStyle name="Currency [0] 42" xfId="2615" xr:uid="{B2B1C9E3-73EC-4833-9947-B51322BF7952}"/>
    <cellStyle name="Currency [0] 42 2" xfId="5928" xr:uid="{47B51307-4135-42E3-9337-E20C230136B3}"/>
    <cellStyle name="Currency [0] 42 2 2" xfId="28436" xr:uid="{08E77275-4E96-40B1-9C88-8B3D888755E9}"/>
    <cellStyle name="Currency [0] 42 2 3" xfId="18142" xr:uid="{5E0FDF51-9972-400B-A8DF-CBC42F72EE57}"/>
    <cellStyle name="Currency [0] 42 3" xfId="9126" xr:uid="{7EAD82F7-603B-4303-92B4-1D71A8E2EE62}"/>
    <cellStyle name="Currency [0] 42 3 2" xfId="31396" xr:uid="{87A4F180-D4CD-43B0-89CA-64FF6E2870AF}"/>
    <cellStyle name="Currency [0] 42 3 3" xfId="21120" xr:uid="{559BD2AA-AE4B-4EE7-9D64-81E3E154C1C6}"/>
    <cellStyle name="Currency [0] 42 4" xfId="25472" xr:uid="{283BB308-5DA8-4346-8D33-1B9FEE74BCF7}"/>
    <cellStyle name="Currency [0] 42 5" xfId="15172" xr:uid="{869EB579-865A-4AC7-98B6-815B547ADBC5}"/>
    <cellStyle name="Currency [0] 43" xfId="2610" xr:uid="{789A4625-4A8C-4601-B043-FE88CD921CE9}"/>
    <cellStyle name="Currency [0] 43 2" xfId="5923" xr:uid="{B4B0949C-DC82-4EE0-8A14-65E6DB48FA26}"/>
    <cellStyle name="Currency [0] 43 2 2" xfId="28431" xr:uid="{D294FD88-A67B-455C-9661-8B413DCDD658}"/>
    <cellStyle name="Currency [0] 43 2 3" xfId="18137" xr:uid="{1E0E17C7-616A-4900-9A8B-4DA31016E7DB}"/>
    <cellStyle name="Currency [0] 43 3" xfId="9121" xr:uid="{4CCB3501-2420-4B59-AC10-089287CBF36B}"/>
    <cellStyle name="Currency [0] 43 3 2" xfId="31391" xr:uid="{1CA32C69-067E-46CB-BD96-06B89E5078FF}"/>
    <cellStyle name="Currency [0] 43 3 3" xfId="21115" xr:uid="{97EA830E-788E-45E9-A191-C31DF9148BF7}"/>
    <cellStyle name="Currency [0] 43 4" xfId="25467" xr:uid="{A4C3B085-D23D-4DE5-B570-1272417F356C}"/>
    <cellStyle name="Currency [0] 43 5" xfId="15167" xr:uid="{D495BD16-3050-4815-95BE-E5CC07957C7D}"/>
    <cellStyle name="Currency [0] 44" xfId="2598" xr:uid="{31B22582-F752-4FDB-8111-EA85CD6B4619}"/>
    <cellStyle name="Currency [0] 44 2" xfId="5912" xr:uid="{077D9FEB-7E42-4B5F-A350-486B9E989960}"/>
    <cellStyle name="Currency [0] 44 2 2" xfId="28420" xr:uid="{3535721D-597C-4D34-80B9-4293463CE90A}"/>
    <cellStyle name="Currency [0] 44 2 3" xfId="18126" xr:uid="{03884F24-DB46-4ADB-A968-343E273D1FC3}"/>
    <cellStyle name="Currency [0] 44 3" xfId="9110" xr:uid="{490BDEE8-934E-49C2-8990-78DA28AFC41C}"/>
    <cellStyle name="Currency [0] 44 3 2" xfId="31380" xr:uid="{10FB2AD5-B795-4CE9-9D5F-75D0FB30E2BB}"/>
    <cellStyle name="Currency [0] 44 3 3" xfId="21104" xr:uid="{6F4A6075-6C6C-4A90-B2D8-9F079CABB7EF}"/>
    <cellStyle name="Currency [0] 44 4" xfId="25456" xr:uid="{584DC314-C0F3-48E9-8539-999B8875B999}"/>
    <cellStyle name="Currency [0] 44 5" xfId="15156" xr:uid="{2E6C9DBD-0F45-4169-8844-D6F555E18D65}"/>
    <cellStyle name="Currency [0] 45" xfId="2593" xr:uid="{BB85C754-67D4-4D9C-B667-A1F4FC3CA0B7}"/>
    <cellStyle name="Currency [0] 45 2" xfId="5907" xr:uid="{0ECF5805-6ED6-495F-8D95-DA136297F4A4}"/>
    <cellStyle name="Currency [0] 45 2 2" xfId="28415" xr:uid="{CD5733AA-6BF6-4163-9CF1-8685C379BFC7}"/>
    <cellStyle name="Currency [0] 45 2 3" xfId="18121" xr:uid="{945755B8-0DDE-4AF6-829A-E1F8941AF73C}"/>
    <cellStyle name="Currency [0] 45 3" xfId="9105" xr:uid="{5A5E80EC-A53B-46E2-A4C8-726EEF7BAA9E}"/>
    <cellStyle name="Currency [0] 45 3 2" xfId="31375" xr:uid="{2B9E0519-74F9-4494-B1DC-171B818CBE81}"/>
    <cellStyle name="Currency [0] 45 3 3" xfId="21099" xr:uid="{24E43350-B9FC-4265-8041-B45DD9F3B435}"/>
    <cellStyle name="Currency [0] 45 4" xfId="25451" xr:uid="{3043AC75-1441-4C69-B9B1-CE918A90F0DA}"/>
    <cellStyle name="Currency [0] 45 5" xfId="15151" xr:uid="{2A9B4855-614A-4767-BC99-4C1F196C0E07}"/>
    <cellStyle name="Currency [0] 46" xfId="2576" xr:uid="{27D2B8C4-DCA8-474E-B23E-1631A5C7CBC6}"/>
    <cellStyle name="Currency [0] 46 2" xfId="5890" xr:uid="{9DDCB782-B8AD-4CC6-99B4-C3D98ADBFF80}"/>
    <cellStyle name="Currency [0] 46 2 2" xfId="28398" xr:uid="{87C00883-DBFC-47DB-8AAB-35B1C406C12A}"/>
    <cellStyle name="Currency [0] 46 2 3" xfId="18104" xr:uid="{141F8190-FC92-4893-815F-06E4C921481E}"/>
    <cellStyle name="Currency [0] 46 3" xfId="9088" xr:uid="{E9B7A1BB-C749-4FF1-8766-CB2F8605DD9A}"/>
    <cellStyle name="Currency [0] 46 3 2" xfId="31358" xr:uid="{302101F5-508C-4706-93B4-025FBE4629F3}"/>
    <cellStyle name="Currency [0] 46 3 3" xfId="21082" xr:uid="{A57F53BB-B29B-4BCA-9A63-CEF28FD82A5D}"/>
    <cellStyle name="Currency [0] 46 4" xfId="25434" xr:uid="{5F01BFDB-D100-43EA-A8AC-8DEC1DC009A8}"/>
    <cellStyle name="Currency [0] 46 5" xfId="15134" xr:uid="{4CD81EFC-C2E9-45F3-93F6-45C8B68E2FDA}"/>
    <cellStyle name="Currency [0] 47" xfId="2553" xr:uid="{A2C58C8E-A8EB-4F9F-980C-857AF0B25AE2}"/>
    <cellStyle name="Currency [0] 47 2" xfId="5867" xr:uid="{AFB8DCC2-33C0-4E31-8157-69797CA17CAC}"/>
    <cellStyle name="Currency [0] 47 2 2" xfId="28375" xr:uid="{7E20BEC9-6775-45B6-877A-953B759EAC57}"/>
    <cellStyle name="Currency [0] 47 2 3" xfId="18081" xr:uid="{16E56EE5-3285-433A-A71D-C95ABBA14D19}"/>
    <cellStyle name="Currency [0] 47 3" xfId="9065" xr:uid="{84120590-5873-4ADA-913F-17EEDF9B6DD6}"/>
    <cellStyle name="Currency [0] 47 3 2" xfId="31335" xr:uid="{96375B68-E078-4713-9DB5-C5E015DA1A02}"/>
    <cellStyle name="Currency [0] 47 3 3" xfId="21059" xr:uid="{E787A023-6890-4C85-B33F-77E11A8952AD}"/>
    <cellStyle name="Currency [0] 47 4" xfId="25411" xr:uid="{EBC30B27-5BFD-4E05-85ED-33017A6B3D57}"/>
    <cellStyle name="Currency [0] 47 5" xfId="15111" xr:uid="{7BDFC918-5301-4770-8E33-1C3F1CC7B0A9}"/>
    <cellStyle name="Currency [0] 48" xfId="2526" xr:uid="{42A376C7-B023-491D-B915-8F7FF25FF4F4}"/>
    <cellStyle name="Currency [0] 48 2" xfId="5840" xr:uid="{6634EBFF-F69A-4505-951C-6FF32D08938D}"/>
    <cellStyle name="Currency [0] 48 2 2" xfId="28348" xr:uid="{C1B5E7BD-5EEC-4542-A450-6FF755651220}"/>
    <cellStyle name="Currency [0] 48 2 3" xfId="18054" xr:uid="{D4338EA6-F62E-4D65-BAC4-9A2E332561F0}"/>
    <cellStyle name="Currency [0] 48 3" xfId="9038" xr:uid="{19C544DD-6B26-421C-900F-B9AC38A13E9D}"/>
    <cellStyle name="Currency [0] 48 3 2" xfId="31308" xr:uid="{4C589B49-9B34-4A84-8DDE-83407B3C5F21}"/>
    <cellStyle name="Currency [0] 48 3 3" xfId="21032" xr:uid="{00B5D680-3801-426E-A6DB-944C86666707}"/>
    <cellStyle name="Currency [0] 48 4" xfId="25384" xr:uid="{9F3CA194-BB51-4825-B1A0-FB710BAEBAD1}"/>
    <cellStyle name="Currency [0] 48 5" xfId="15084" xr:uid="{157A2742-2950-42C7-8733-CD76D1D44301}"/>
    <cellStyle name="Currency [0] 49" xfId="2458" xr:uid="{A2893457-56C2-456F-9D56-7A3B668AC5D9}"/>
    <cellStyle name="Currency [0] 49 2" xfId="5802" xr:uid="{8B437CE7-B5FE-44EA-B121-05650E6F62FD}"/>
    <cellStyle name="Currency [0] 49 2 2" xfId="28318" xr:uid="{862DA082-6742-4824-A993-614E6859BAF8}"/>
    <cellStyle name="Currency [0] 49 2 3" xfId="18024" xr:uid="{849B3FB9-9295-4A03-94BE-2AA4548E4DAF}"/>
    <cellStyle name="Currency [0] 49 3" xfId="9008" xr:uid="{189E8072-DED4-49A4-94F6-CB43A5941A17}"/>
    <cellStyle name="Currency [0] 49 3 2" xfId="31278" xr:uid="{466281B0-CF9E-448A-96E2-B410946BB3E0}"/>
    <cellStyle name="Currency [0] 49 3 3" xfId="21002" xr:uid="{64AEFB2A-BD41-4195-9BD2-6FCDB815C388}"/>
    <cellStyle name="Currency [0] 49 4" xfId="25354" xr:uid="{2F669BDA-2AAF-4053-89CA-5E5B17C0ADA1}"/>
    <cellStyle name="Currency [0] 49 5" xfId="15054" xr:uid="{D3EE2919-E99F-4D86-8E0C-C5AAAC973BD4}"/>
    <cellStyle name="Currency [0] 5" xfId="242" xr:uid="{C8F849C4-99F2-4BBA-AA67-F4C40543788F}"/>
    <cellStyle name="Currency [0] 5 10" xfId="3171" xr:uid="{FEAF8AB3-9541-4184-A1D9-1CC70E706631}"/>
    <cellStyle name="Currency [0] 5 10 2" xfId="6526" xr:uid="{D0FFE165-B99A-479C-B033-A5C97473FCD3}"/>
    <cellStyle name="Currency [0] 5 10 2 2" xfId="29026" xr:uid="{58EB70FD-28E7-4A9C-8F5C-D78B56F1111E}"/>
    <cellStyle name="Currency [0] 5 10 2 3" xfId="18733" xr:uid="{CCE4C91E-4EA2-41F4-B0AE-2FE318C4D92B}"/>
    <cellStyle name="Currency [0] 5 10 3" xfId="9717" xr:uid="{80F572D6-7DF0-4AA1-B6E3-92FA5B4ADFAF}"/>
    <cellStyle name="Currency [0] 5 10 3 2" xfId="31987" xr:uid="{827FF7EE-E19E-491F-9124-0BED4B619DE0}"/>
    <cellStyle name="Currency [0] 5 10 3 3" xfId="21711" xr:uid="{C4634E8D-CE93-4ED6-8FC0-214477952A4B}"/>
    <cellStyle name="Currency [0] 5 10 4" xfId="26063" xr:uid="{31ECE831-3D16-4447-9CCA-477145393D87}"/>
    <cellStyle name="Currency [0] 5 10 5" xfId="15763" xr:uid="{0F087F7A-0EB2-41C0-99C2-3E75CFF00A04}"/>
    <cellStyle name="Currency [0] 5 11" xfId="2986" xr:uid="{1CED3852-E8F3-4AE1-8B71-67DF016314ED}"/>
    <cellStyle name="Currency [0] 5 11 2" xfId="6276" xr:uid="{6017F11C-0869-4EC7-AB9A-2A4EF9B6323A}"/>
    <cellStyle name="Currency [0] 5 11 2 2" xfId="28777" xr:uid="{CF8A17C5-4134-4DE8-B2A8-9BB0AFF55CA1}"/>
    <cellStyle name="Currency [0] 5 11 2 3" xfId="18483" xr:uid="{D9390213-0CB3-4254-9AC2-4F36AE0CFE17}"/>
    <cellStyle name="Currency [0] 5 11 3" xfId="9467" xr:uid="{AD66BF5D-D488-4661-9C61-B317460471EF}"/>
    <cellStyle name="Currency [0] 5 11 3 2" xfId="31737" xr:uid="{7D3671C4-2E23-44E6-865B-F24E12F45941}"/>
    <cellStyle name="Currency [0] 5 11 3 3" xfId="21461" xr:uid="{5B2F3FDD-DA15-4E1F-A979-1E9CC624818F}"/>
    <cellStyle name="Currency [0] 5 11 4" xfId="25813" xr:uid="{757A0642-7535-4F9A-A2EC-866350AAC79F}"/>
    <cellStyle name="Currency [0] 5 11 5" xfId="15513" xr:uid="{2F189A4F-D77B-4870-809E-EDBE13B86E97}"/>
    <cellStyle name="Currency [0] 5 12" xfId="2872" xr:uid="{E148AEE7-1E64-438E-93F6-3EC559B9D17A}"/>
    <cellStyle name="Currency [0] 5 12 2" xfId="6164" xr:uid="{B7988A3C-591C-46C5-B065-30849CEBE500}"/>
    <cellStyle name="Currency [0] 5 12 2 2" xfId="28665" xr:uid="{E2B2F54B-BFD9-487B-B289-3C8C52EC3FCC}"/>
    <cellStyle name="Currency [0] 5 12 2 3" xfId="18371" xr:uid="{672F5EA4-FEEB-432A-85D0-AE3CCE05A77B}"/>
    <cellStyle name="Currency [0] 5 12 3" xfId="9355" xr:uid="{C6520513-C1FD-45A5-BD3F-1A6E121F80D1}"/>
    <cellStyle name="Currency [0] 5 12 3 2" xfId="31625" xr:uid="{30C9423B-2F95-4516-A3B3-C8D72601F463}"/>
    <cellStyle name="Currency [0] 5 12 3 3" xfId="21349" xr:uid="{F12E78DA-3B86-4B3F-B426-5D6A8A4F1AF6}"/>
    <cellStyle name="Currency [0] 5 12 4" xfId="25701" xr:uid="{57CE3DE1-AA91-4F65-BCD9-FF33A5754499}"/>
    <cellStyle name="Currency [0] 5 12 5" xfId="15401" xr:uid="{040C947A-3C8F-4CA5-AA36-8DDC65A856C8}"/>
    <cellStyle name="Currency [0] 5 13" xfId="2792" xr:uid="{1BBCF423-21EC-4A09-8752-F9E1A83A857E}"/>
    <cellStyle name="Currency [0] 5 13 2" xfId="6077" xr:uid="{6AFF5350-54FA-44B4-B194-2A8E8A5C9F51}"/>
    <cellStyle name="Currency [0] 5 13 2 2" xfId="28578" xr:uid="{A4F6E67C-5621-4E76-BB85-F6ADC6664532}"/>
    <cellStyle name="Currency [0] 5 13 2 3" xfId="18284" xr:uid="{D3498486-FAA8-470D-9F97-DC8CCCF09F54}"/>
    <cellStyle name="Currency [0] 5 13 3" xfId="9268" xr:uid="{AF77AF60-B306-49C1-BEAA-677181E72AAB}"/>
    <cellStyle name="Currency [0] 5 13 3 2" xfId="31538" xr:uid="{5FAD2524-AB44-436D-B0E4-EAA8BFE6E600}"/>
    <cellStyle name="Currency [0] 5 13 3 3" xfId="21262" xr:uid="{8C25592D-A42C-4F9E-906E-D3693726D75C}"/>
    <cellStyle name="Currency [0] 5 13 4" xfId="25614" xr:uid="{47C3535A-552C-48B2-9F31-1FAF0ABF4707}"/>
    <cellStyle name="Currency [0] 5 13 5" xfId="15314" xr:uid="{5463E80A-0E26-43F1-B284-C5BB592025FF}"/>
    <cellStyle name="Currency [0] 5 14" xfId="2530" xr:uid="{01370E6F-EB43-40CE-8E1C-00A9CE5B38F5}"/>
    <cellStyle name="Currency [0] 5 14 2" xfId="5844" xr:uid="{4D555F8C-FF69-478F-862C-BA3C7B3019BA}"/>
    <cellStyle name="Currency [0] 5 14 2 2" xfId="28352" xr:uid="{D314D8AD-87B1-46B6-BA6C-87719AD54783}"/>
    <cellStyle name="Currency [0] 5 14 2 3" xfId="18058" xr:uid="{E7454033-68B7-4774-B707-E408CFCA5751}"/>
    <cellStyle name="Currency [0] 5 14 3" xfId="9042" xr:uid="{30A77E8B-4411-4AA5-B88C-9E3A5D57A76D}"/>
    <cellStyle name="Currency [0] 5 14 3 2" xfId="31312" xr:uid="{4DCDA832-A907-4B01-849D-58DCA38F4B02}"/>
    <cellStyle name="Currency [0] 5 14 3 3" xfId="21036" xr:uid="{37363445-42D9-4159-B70C-AEAD2DE77E7D}"/>
    <cellStyle name="Currency [0] 5 14 4" xfId="25388" xr:uid="{577FC3B8-9417-49C9-85BA-15DDFDFD4F95}"/>
    <cellStyle name="Currency [0] 5 14 5" xfId="15088" xr:uid="{72873E4F-D952-465B-80D8-31F0E5691C79}"/>
    <cellStyle name="Currency [0] 5 15" xfId="2454" xr:uid="{D20B1383-CF2F-4091-A6EC-B8A580855FE0}"/>
    <cellStyle name="Currency [0] 5 15 2" xfId="5798" xr:uid="{573AC883-8160-4D4A-BCE1-2A1CBB895879}"/>
    <cellStyle name="Currency [0] 5 15 2 2" xfId="28314" xr:uid="{DF5DB973-83BD-4575-ABDF-8444628C9798}"/>
    <cellStyle name="Currency [0] 5 15 2 3" xfId="18020" xr:uid="{3BA64FB7-6023-4EC0-B140-BB9DFC618530}"/>
    <cellStyle name="Currency [0] 5 15 3" xfId="9004" xr:uid="{757B1364-4C05-40C0-9282-D687626B6A7A}"/>
    <cellStyle name="Currency [0] 5 15 3 2" xfId="31274" xr:uid="{7FFA76BC-5937-4FA8-9C1A-66D3752C7C4A}"/>
    <cellStyle name="Currency [0] 5 15 3 3" xfId="20998" xr:uid="{FDBDA73A-E34A-4AFD-ACE6-93E133DEDF18}"/>
    <cellStyle name="Currency [0] 5 15 4" xfId="25350" xr:uid="{57C07C6C-A736-4F91-BD98-150DC2AB29A3}"/>
    <cellStyle name="Currency [0] 5 15 5" xfId="15050" xr:uid="{45A1617F-46AD-4B26-87BB-0D11118AEF09}"/>
    <cellStyle name="Currency [0] 5 16" xfId="2429" xr:uid="{3AB7750A-45B8-4155-8B27-B1CF9038BCB1}"/>
    <cellStyle name="Currency [0] 5 16 2" xfId="5774" xr:uid="{0010D743-DF57-4A74-9BE6-4DE48FBC7C2A}"/>
    <cellStyle name="Currency [0] 5 16 2 2" xfId="28290" xr:uid="{C1E4C022-EE9C-4717-ABDE-F426EA3EA2C7}"/>
    <cellStyle name="Currency [0] 5 16 2 3" xfId="17996" xr:uid="{979C6764-68DD-401F-B246-5BDE8C4C3607}"/>
    <cellStyle name="Currency [0] 5 16 3" xfId="8980" xr:uid="{2158F5E8-4B33-48D1-B42D-24BCBA8FB7B3}"/>
    <cellStyle name="Currency [0] 5 16 3 2" xfId="31250" xr:uid="{D6E02D0B-CDE8-42E1-B53E-700B764E3E07}"/>
    <cellStyle name="Currency [0] 5 16 3 3" xfId="20974" xr:uid="{F16CDD69-1443-4325-ADEC-106E675BC949}"/>
    <cellStyle name="Currency [0] 5 16 4" xfId="25326" xr:uid="{66EB0D38-2B7F-4009-9124-2456AB08585D}"/>
    <cellStyle name="Currency [0] 5 16 5" xfId="15026" xr:uid="{44F4F42A-0B53-434C-8D26-E5B37B44C5A6}"/>
    <cellStyle name="Currency [0] 5 17" xfId="2261" xr:uid="{79E9DF64-B0D2-425B-8A07-8B6B601B0C9C}"/>
    <cellStyle name="Currency [0] 5 17 2" xfId="5608" xr:uid="{3E65EDAE-1D74-4E2A-B1ED-8EC8A5C3C17F}"/>
    <cellStyle name="Currency [0] 5 17 2 2" xfId="28124" xr:uid="{F1A53E4E-D715-4D00-A13E-74C8D38B56A5}"/>
    <cellStyle name="Currency [0] 5 17 2 3" xfId="17830" xr:uid="{BA1C182A-73DC-47F3-9497-9CAB0FAD24D6}"/>
    <cellStyle name="Currency [0] 5 17 3" xfId="8814" xr:uid="{B49D7226-C2D4-4B40-8FBC-D9245DBBCDDC}"/>
    <cellStyle name="Currency [0] 5 17 3 2" xfId="31084" xr:uid="{7C43B9D9-834F-4660-8ED1-EFDA41FC4725}"/>
    <cellStyle name="Currency [0] 5 17 3 3" xfId="20808" xr:uid="{9E1C7A71-D19A-4945-B544-45A495FBC2E0}"/>
    <cellStyle name="Currency [0] 5 17 4" xfId="25160" xr:uid="{C208E0D5-5000-46F0-AFD0-E269E48ECEE4}"/>
    <cellStyle name="Currency [0] 5 17 5" xfId="14860" xr:uid="{E107AC61-FA73-48B7-9FF9-60883D275E79}"/>
    <cellStyle name="Currency [0] 5 18" xfId="5582" xr:uid="{BA8FCC19-AED9-4C99-AF5B-B59AB0C1B3AC}"/>
    <cellStyle name="Currency [0] 5 18 2" xfId="28098" xr:uid="{41EA2095-B83D-4CCC-9816-9DBF229B3205}"/>
    <cellStyle name="Currency [0] 5 18 3" xfId="17804" xr:uid="{53391801-20DD-4A06-81E5-1FCEA9EB44AE}"/>
    <cellStyle name="Currency [0] 5 19" xfId="8788" xr:uid="{9D975BBD-A6D2-4DA7-9F8F-9EBF1BC5F893}"/>
    <cellStyle name="Currency [0] 5 19 2" xfId="31058" xr:uid="{2C6E69AD-5E44-43C8-B7A3-1938862B2D9F}"/>
    <cellStyle name="Currency [0] 5 19 3" xfId="20782" xr:uid="{D50281CD-E97D-4839-A499-4A936276F80D}"/>
    <cellStyle name="Currency [0] 5 2" xfId="494" xr:uid="{49A37081-A60E-4311-942C-9712B68B4056}"/>
    <cellStyle name="Currency [0] 5 2 10" xfId="33148" xr:uid="{53BF234C-04F1-4F26-B703-13DA85D8E28C}"/>
    <cellStyle name="Currency [0] 5 2 11" xfId="1351" xr:uid="{E8546204-04DF-4574-A23E-43B086E7EE86}"/>
    <cellStyle name="Currency [0] 5 2 2" xfId="527" xr:uid="{EB250B6D-D367-4C90-8F05-FE91F3E9A6C5}"/>
    <cellStyle name="Currency [0] 5 2 2 10" xfId="1396" xr:uid="{73677969-578B-4579-A4C6-A37E25096080}"/>
    <cellStyle name="Currency [0] 5 2 2 2" xfId="1069" xr:uid="{DEF176C9-AAA0-4015-ABF1-0941C36F58F0}"/>
    <cellStyle name="Currency [0] 5 2 2 2 2" xfId="8290" xr:uid="{FB4FE652-2885-464D-AACF-1333C1D2872C}"/>
    <cellStyle name="Currency [0] 5 2 2 2 2 2" xfId="30700" xr:uid="{48D6B390-8921-4540-A92E-8D1E0E8EBD3A}"/>
    <cellStyle name="Currency [0] 5 2 2 2 2 3" xfId="20414" xr:uid="{5D83ABAA-5A03-402A-A32D-5D2499030C78}"/>
    <cellStyle name="Currency [0] 5 2 2 2 3" xfId="11394" xr:uid="{4D655FB0-BD08-4093-9905-BF9336486B99}"/>
    <cellStyle name="Currency [0] 5 2 2 2 3 3" xfId="23394" xr:uid="{350E87AC-960D-487C-8779-80D082124845}"/>
    <cellStyle name="Currency [0] 5 2 2 2 4" xfId="13566" xr:uid="{3872F9EB-7202-4373-99BC-73940A8B5AD0}"/>
    <cellStyle name="Currency [0] 5 2 2 2 4 3" xfId="24202" xr:uid="{ADE1900F-D9BE-4B5F-9665-422C8AB8AE59}"/>
    <cellStyle name="Currency [0] 5 2 2 2 5" xfId="27740" xr:uid="{03125A26-559E-44A3-A8BE-1765592745AA}"/>
    <cellStyle name="Currency [0] 5 2 2 2 6" xfId="17446" xr:uid="{41C75897-CDA5-4018-81E2-62D1E234DE4F}"/>
    <cellStyle name="Currency [0] 5 2 2 2 8" xfId="5083" xr:uid="{3DE61A97-8C2D-4FE9-B2F1-6150F3D58359}"/>
    <cellStyle name="Currency [0] 5 2 2 3" xfId="7140" xr:uid="{5929CC35-FE97-465F-97AB-12C74EA58BC1}"/>
    <cellStyle name="Currency [0] 5 2 2 3 2" xfId="29611" xr:uid="{928828D7-3A06-4725-B39F-191477C4FB4E}"/>
    <cellStyle name="Currency [0] 5 2 2 3 3" xfId="19320" xr:uid="{4C04B1C7-72F9-4C65-883A-FB463E95285D}"/>
    <cellStyle name="Currency [0] 5 2 2 4" xfId="10304" xr:uid="{7EA93D33-4CB6-4A96-8284-2563325EEFAD}"/>
    <cellStyle name="Currency [0] 5 2 2 4 2" xfId="32573" xr:uid="{D7C83455-703B-481C-B533-EA28D460C61A}"/>
    <cellStyle name="Currency [0] 5 2 2 4 3" xfId="22299" xr:uid="{DB97A918-8143-408F-91F7-6526F2B82939}"/>
    <cellStyle name="Currency [0] 5 2 2 5" xfId="12962" xr:uid="{12DA5751-D553-49E8-91E4-15F9F30830F4}"/>
    <cellStyle name="Currency [0] 5 2 2 5 3" xfId="23785" xr:uid="{9838CD99-DA2C-4F98-8F7E-9220E87DB3D8}"/>
    <cellStyle name="Currency [0] 5 2 2 6" xfId="14451" xr:uid="{11C99A54-D57F-4742-AA2B-6FABC54DEE45}"/>
    <cellStyle name="Currency [0] 5 2 2 6 2" xfId="26650" xr:uid="{69778CF7-FE89-438C-A5F5-26D624A3C98A}"/>
    <cellStyle name="Currency [0] 5 2 2 7" xfId="16351" xr:uid="{2ADA707D-B70D-42E6-A9BA-D7BBE3B289CC}"/>
    <cellStyle name="Currency [0] 5 2 3" xfId="1024" xr:uid="{2B60EB8D-701D-43F4-ABE1-2CA5D7FFE7DE}"/>
    <cellStyle name="Currency [0] 5 2 3 2" xfId="4941" xr:uid="{2D349CAB-66B3-43CB-8DD3-D51E8B725198}"/>
    <cellStyle name="Currency [0] 5 2 3 2 2" xfId="8131" xr:uid="{0EAA1396-3525-47A8-852E-FF1ACB089421}"/>
    <cellStyle name="Currency [0] 5 2 3 2 2 2" xfId="30546" xr:uid="{81B4E520-986C-46E1-9BE0-102F87497767}"/>
    <cellStyle name="Currency [0] 5 2 3 2 2 3" xfId="20256" xr:uid="{F1389F11-9413-4EC2-B070-FF08D3F6E228}"/>
    <cellStyle name="Currency [0] 5 2 3 2 3" xfId="11238" xr:uid="{D4DB6B36-35A4-4E25-99D9-90761B51F561}"/>
    <cellStyle name="Currency [0] 5 2 3 2 3 3" xfId="23236" xr:uid="{1D031CF2-FB00-42B0-8DF9-9F2AEBCBE82E}"/>
    <cellStyle name="Currency [0] 5 2 3 2 4" xfId="27584" xr:uid="{5F8CE8EE-96C6-4BD4-A027-ADDB1C76097D}"/>
    <cellStyle name="Currency [0] 5 2 3 2 5" xfId="17288" xr:uid="{5DD1CE6B-B201-4864-82D5-15A2E0645D96}"/>
    <cellStyle name="Currency [0] 5 2 3 3" xfId="6978" xr:uid="{25826EA0-5599-4DE2-982C-CFB487707B82}"/>
    <cellStyle name="Currency [0] 5 2 3 3 2" xfId="29449" xr:uid="{FF2389A8-03F9-4DC5-8932-225A14105C06}"/>
    <cellStyle name="Currency [0] 5 2 3 3 3" xfId="19156" xr:uid="{57D4AACD-0434-4DFA-80B8-4316D4080006}"/>
    <cellStyle name="Currency [0] 5 2 3 4" xfId="10141" xr:uid="{69DAF445-1A61-4DEA-97C2-F6A2BCBC5821}"/>
    <cellStyle name="Currency [0] 5 2 3 4 2" xfId="32410" xr:uid="{815F0A75-5CA0-413A-B349-FC37A2BFDB9E}"/>
    <cellStyle name="Currency [0] 5 2 3 4 3" xfId="22135" xr:uid="{239643EF-A6F7-40B2-A8ED-0C3576D3A3A1}"/>
    <cellStyle name="Currency [0] 5 2 3 5" xfId="13406" xr:uid="{270A3BBB-798E-4EF3-83A2-96B88CFBE6CF}"/>
    <cellStyle name="Currency [0] 5 2 3 5 3" xfId="24042" xr:uid="{A74D2261-54FA-4D48-AA83-037C9B72E7DF}"/>
    <cellStyle name="Currency [0] 5 2 3 6" xfId="26486" xr:uid="{145643EC-A6F1-4149-9CDF-1BD20CD9CAC2}"/>
    <cellStyle name="Currency [0] 5 2 3 7" xfId="16187" xr:uid="{6ED4B6B5-33E4-4114-846A-67BEBC06FE5B}"/>
    <cellStyle name="Currency [0] 5 2 3 9" xfId="3815" xr:uid="{EE7A2315-46A6-4B86-9C49-467AD66B7714}"/>
    <cellStyle name="Currency [0] 5 2 4" xfId="3335" xr:uid="{24B18A0F-711F-4FE1-BC7C-50D5E2D89865}"/>
    <cellStyle name="Currency [0] 5 2 4 2" xfId="6692" xr:uid="{390D6FDD-87C4-423A-A834-E45C4D6138F5}"/>
    <cellStyle name="Currency [0] 5 2 4 2 2" xfId="29192" xr:uid="{ED37CFA4-B1E4-418C-996F-C5C9F731D95D}"/>
    <cellStyle name="Currency [0] 5 2 4 2 3" xfId="18899" xr:uid="{CD7A866E-B257-42EA-B0A3-9C9CCAA74068}"/>
    <cellStyle name="Currency [0] 5 2 4 3" xfId="9883" xr:uid="{D9493F4C-BCAA-4791-994A-FC0D940247D9}"/>
    <cellStyle name="Currency [0] 5 2 4 3 2" xfId="32153" xr:uid="{DA4164DC-D653-41ED-8930-C243E25E86DB}"/>
    <cellStyle name="Currency [0] 5 2 4 3 3" xfId="21877" xr:uid="{58BDD768-90F8-4F08-9207-32148438FECF}"/>
    <cellStyle name="Currency [0] 5 2 4 4" xfId="14154" xr:uid="{5142F2FC-CB19-47B0-BD36-B82DDB19DBCB}"/>
    <cellStyle name="Currency [0] 5 2 4 4 3" xfId="24790" xr:uid="{BF899757-333B-4AC6-AA38-AEFB988BD845}"/>
    <cellStyle name="Currency [0] 5 2 4 5" xfId="26228" xr:uid="{D5C2D054-9CF2-4C90-9259-62F9840E7378}"/>
    <cellStyle name="Currency [0] 5 2 4 6" xfId="15929" xr:uid="{0DACC7E5-C85E-4F16-861A-749BECFC4BD7}"/>
    <cellStyle name="Currency [0] 5 2 5" xfId="6439" xr:uid="{4B1330EB-FAA8-4346-9A99-FC77C9F178A4}"/>
    <cellStyle name="Currency [0] 5 2 5 2" xfId="28940" xr:uid="{48A8EFD7-8657-437E-AE1C-041838C7B164}"/>
    <cellStyle name="Currency [0] 5 2 5 3" xfId="18646" xr:uid="{C000BFFD-EC37-4AE7-8305-E872A99409A9}"/>
    <cellStyle name="Currency [0] 5 2 6" xfId="9630" xr:uid="{8F713BC1-CB24-4443-A68E-F643FD333B9D}"/>
    <cellStyle name="Currency [0] 5 2 6 2" xfId="31900" xr:uid="{31DAD45D-4D0E-4360-B63C-9CB412043749}"/>
    <cellStyle name="Currency [0] 5 2 6 3" xfId="21624" xr:uid="{D5005A9D-F352-4627-A1C5-38C1997651BC}"/>
    <cellStyle name="Currency [0] 5 2 7" xfId="12750" xr:uid="{8F1B37B0-8A5E-44E5-8FC4-A487E3593871}"/>
    <cellStyle name="Currency [0] 5 2 7 3" xfId="23620" xr:uid="{2A0843F8-5F39-402A-90A9-4F45CCE815B2}"/>
    <cellStyle name="Currency [0] 5 2 8" xfId="14406" xr:uid="{864F485B-7562-4CF7-B4A1-74D3AFFF959F}"/>
    <cellStyle name="Currency [0] 5 2 8 2" xfId="25976" xr:uid="{BA37F920-2D92-4197-9F8B-979F8CD9276A}"/>
    <cellStyle name="Currency [0] 5 2 9" xfId="15676" xr:uid="{F2081B14-32C2-48F7-8C94-BD2016099253}"/>
    <cellStyle name="Currency [0] 5 20" xfId="12467" xr:uid="{C8E494DD-5C93-4E08-876F-397EB337F208}"/>
    <cellStyle name="Currency [0] 5 20 3" xfId="23520" xr:uid="{230A7F66-2CFC-4E15-A053-FA91A9194151}"/>
    <cellStyle name="Currency [0] 5 21" xfId="14357" xr:uid="{7A0622E6-4F0A-4496-A50B-1004079B953C}"/>
    <cellStyle name="Currency [0] 5 21 2" xfId="25134" xr:uid="{D43EF9DD-B119-4064-8FF5-80242CDC4CC1}"/>
    <cellStyle name="Currency [0] 5 22" xfId="14834" xr:uid="{6F097EDD-D251-4C2B-B799-4AE300594408}"/>
    <cellStyle name="Currency [0] 5 23" xfId="32870" xr:uid="{D03D660C-8D18-4BFB-974F-B275AE4C7444}"/>
    <cellStyle name="Currency [0] 5 24" xfId="1302" xr:uid="{D2548A8D-5A1D-4202-A72B-5315C9B9FD0A}"/>
    <cellStyle name="Currency [0] 5 3" xfId="975" xr:uid="{7B0675F7-1617-47E1-838E-784456E7B485}"/>
    <cellStyle name="Currency [0] 5 3 10" xfId="3541" xr:uid="{C5CF6820-E466-48A3-9FF3-06DADD8C2110}"/>
    <cellStyle name="Currency [0] 5 3 2" xfId="4945" xr:uid="{9ED4A6B0-FC6F-47A3-9B20-35E2BC110437}"/>
    <cellStyle name="Currency [0] 5 3 2 2" xfId="8135" xr:uid="{C6F76838-FB5E-4D9B-9F2C-C06C3402DC34}"/>
    <cellStyle name="Currency [0] 5 3 2 2 2" xfId="30552" xr:uid="{9F9375F6-F32C-468B-AE53-A85B13FE147E}"/>
    <cellStyle name="Currency [0] 5 3 2 2 3" xfId="20262" xr:uid="{7D4BA528-199D-4987-B5A2-593288382A85}"/>
    <cellStyle name="Currency [0] 5 3 2 3" xfId="11244" xr:uid="{FC0A3339-1BF7-40F0-B89A-9CA4A76A1FA3}"/>
    <cellStyle name="Currency [0] 5 3 2 3 3" xfId="23242" xr:uid="{70BAA10F-429D-4B5E-A547-4153B7F5193A}"/>
    <cellStyle name="Currency [0] 5 3 2 4" xfId="27590" xr:uid="{24FC3B3A-1637-4EE8-9997-CC4BD07171F7}"/>
    <cellStyle name="Currency [0] 5 3 2 5" xfId="17294" xr:uid="{DE3E77A8-CC48-4425-B7EA-A646A50F34BB}"/>
    <cellStyle name="Currency [0] 5 3 3" xfId="6878" xr:uid="{823A40C9-B94C-404F-B43F-486D0D84F3FD}"/>
    <cellStyle name="Currency [0] 5 3 3 2" xfId="29349" xr:uid="{9C82EA33-04D8-4898-9095-F5FB84A8BAC2}"/>
    <cellStyle name="Currency [0] 5 3 3 3" xfId="19056" xr:uid="{D9981490-FC39-4792-BF0F-7464A16799D2}"/>
    <cellStyle name="Currency [0] 5 3 4" xfId="10041" xr:uid="{E5790CFB-515F-472D-BC8A-8EDA19780ADD}"/>
    <cellStyle name="Currency [0] 5 3 4 2" xfId="32310" xr:uid="{23DCFF5F-275B-48D1-8A6F-34933B11D9E2}"/>
    <cellStyle name="Currency [0] 5 3 4 3" xfId="22035" xr:uid="{9F718F0F-810F-4BFF-9C10-417C022140CE}"/>
    <cellStyle name="Currency [0] 5 3 5" xfId="13162" xr:uid="{5FA89C95-C1D3-4D35-AEB6-E5C3F9B78E32}"/>
    <cellStyle name="Currency [0] 5 3 5 3" xfId="23942" xr:uid="{EB436FFB-9A61-4116-8E17-08ABFA5B83B7}"/>
    <cellStyle name="Currency [0] 5 3 6" xfId="26386" xr:uid="{59B8478B-BA06-4B71-9393-710574061E71}"/>
    <cellStyle name="Currency [0] 5 3 7" xfId="16087" xr:uid="{88DA87CE-DF31-44C7-BA59-30F4627D4086}"/>
    <cellStyle name="Currency [0] 5 3 8" xfId="32940" xr:uid="{3BC941D9-6AD8-45F1-8E89-437079DD5A24}"/>
    <cellStyle name="Currency [0] 5 4" xfId="4737" xr:uid="{3933ADDC-9EA8-408A-B6CB-94FBE68DA53C}"/>
    <cellStyle name="Currency [0] 5 4 2" xfId="7916" xr:uid="{D9856FD1-A1D4-42B2-93F7-2D6D63D34644}"/>
    <cellStyle name="Currency [0] 5 4 2 2" xfId="30344" xr:uid="{1BC12E95-87BB-47A8-85B8-4AF1A4F7ECC8}"/>
    <cellStyle name="Currency [0] 5 4 2 3" xfId="20055" xr:uid="{D699225C-22AB-4420-88B0-C5350ED8EBF9}"/>
    <cellStyle name="Currency [0] 5 4 3" xfId="11039" xr:uid="{528E53C5-DA8B-43C1-A13F-A4F54D044DFB}"/>
    <cellStyle name="Currency [0] 5 4 3 3" xfId="23034" xr:uid="{2B0BEBB2-4C89-4D08-9874-9BB533AFD20E}"/>
    <cellStyle name="Currency [0] 5 4 4" xfId="13776" xr:uid="{BC319207-5F66-4245-8FCF-07BAD4E0B987}"/>
    <cellStyle name="Currency [0] 5 4 4 3" xfId="24415" xr:uid="{6F4F231D-7921-40F1-B630-78ED5DE983B5}"/>
    <cellStyle name="Currency [0] 5 4 5" xfId="27385" xr:uid="{174F8E0A-3CF9-4909-88AC-BE0D302EE247}"/>
    <cellStyle name="Currency [0] 5 4 6" xfId="17086" xr:uid="{C8BDBCAB-F391-4092-ADF9-DB493F3379A8}"/>
    <cellStyle name="Currency [0] 5 5" xfId="4608" xr:uid="{A953E070-C3DF-4D52-8370-C6ECDE98585B}"/>
    <cellStyle name="Currency [0] 5 5 2" xfId="7784" xr:uid="{F5EFBCF0-818F-4FCA-8658-468FCECF1A28}"/>
    <cellStyle name="Currency [0] 5 5 2 2" xfId="30213" xr:uid="{CA376656-6420-4212-A704-6C1160FBA137}"/>
    <cellStyle name="Currency [0] 5 5 2 3" xfId="19923" xr:uid="{749882D9-24A0-411F-A7A0-0672757FBEC1}"/>
    <cellStyle name="Currency [0] 5 5 3" xfId="10907" xr:uid="{27EA159C-5646-4ADB-A0A5-EDE59055179D}"/>
    <cellStyle name="Currency [0] 5 5 3 3" xfId="22902" xr:uid="{C3241AA4-0065-4C6F-BA38-378F7661ECA7}"/>
    <cellStyle name="Currency [0] 5 5 4" xfId="13958" xr:uid="{2E04749E-2A13-417C-B547-C7923E0AC441}"/>
    <cellStyle name="Currency [0] 5 5 4 3" xfId="24596" xr:uid="{848DBC33-8C8D-4ECB-91B0-3FE8CC154D04}"/>
    <cellStyle name="Currency [0] 5 5 5" xfId="27253" xr:uid="{945C7F5B-A977-4095-96AD-318688004907}"/>
    <cellStyle name="Currency [0] 5 5 6" xfId="16954" xr:uid="{D7D39B67-2DEE-4CF6-932E-B32A5B1F24DF}"/>
    <cellStyle name="Currency [0] 5 6" xfId="4404" xr:uid="{79AFBC53-B291-46E0-8854-043E83E8A2CC}"/>
    <cellStyle name="Currency [0] 5 6 2" xfId="7579" xr:uid="{EEEC7AC9-A0C2-4337-9B20-463D278C9CFB}"/>
    <cellStyle name="Currency [0] 5 6 2 2" xfId="30008" xr:uid="{BC9CCBED-869B-4D9D-9768-94080FFC3682}"/>
    <cellStyle name="Currency [0] 5 6 2 3" xfId="19718" xr:uid="{C074409B-A139-426C-B518-C0B57E644618}"/>
    <cellStyle name="Currency [0] 5 6 3" xfId="10702" xr:uid="{0AFC2864-F1C3-4472-A19C-EB6DFDDC4726}"/>
    <cellStyle name="Currency [0] 5 6 3 3" xfId="22697" xr:uid="{AF5F0FEC-AEEC-432D-A41F-CCECCACB1229}"/>
    <cellStyle name="Currency [0] 5 6 4" xfId="13868" xr:uid="{0DF53E70-14E9-4211-861F-10BB7C7740C7}"/>
    <cellStyle name="Currency [0] 5 6 4 3" xfId="24508" xr:uid="{6D79B08D-3B7A-421B-A17F-51238AF022CC}"/>
    <cellStyle name="Currency [0] 5 6 5" xfId="27048" xr:uid="{D143D5C2-8A12-4082-A2E2-2A2189CB6C5A}"/>
    <cellStyle name="Currency [0] 5 6 6" xfId="16749" xr:uid="{26FF09C8-7C30-4C55-886E-34789F1079F3}"/>
    <cellStyle name="Currency [0] 5 7" xfId="4354" xr:uid="{6D471205-7C03-462E-90CA-84258EB47E19}"/>
    <cellStyle name="Currency [0] 5 7 2" xfId="7529" xr:uid="{42F76866-B2C2-4F08-8B0B-25577053A74A}"/>
    <cellStyle name="Currency [0] 5 7 2 2" xfId="29958" xr:uid="{AF037FF2-13C5-48BC-BF57-15848A279655}"/>
    <cellStyle name="Currency [0] 5 7 2 3" xfId="19668" xr:uid="{4387A35F-8CA2-40C3-B8F9-4C8D567D5E9D}"/>
    <cellStyle name="Currency [0] 5 7 3" xfId="10652" xr:uid="{75CC40FF-D0D1-4D1B-B7D9-EF8A0AA88F60}"/>
    <cellStyle name="Currency [0] 5 7 3 3" xfId="22647" xr:uid="{EFBCF8FF-8061-4F9F-A7D6-F948B064A16B}"/>
    <cellStyle name="Currency [0] 5 7 4" xfId="13730" xr:uid="{83A78184-42EA-46B5-ABE5-98AD3891BB65}"/>
    <cellStyle name="Currency [0] 5 7 4 3" xfId="24370" xr:uid="{018937CA-D1E1-44DC-8A55-80C8D1B2ADFD}"/>
    <cellStyle name="Currency [0] 5 7 5" xfId="26998" xr:uid="{0E84E04E-CCDC-4DD3-80FE-61ABB9679AF0}"/>
    <cellStyle name="Currency [0] 5 7 6" xfId="16699" xr:uid="{72AFB384-F831-4BBE-A1F4-AA1D83D450B7}"/>
    <cellStyle name="Currency [0] 5 8" xfId="4196" xr:uid="{295499B4-FF29-4E8E-A36A-CCDE3BA6DDBE}"/>
    <cellStyle name="Currency [0] 5 8 2" xfId="7371" xr:uid="{53875960-E2E4-4D0C-97F3-40D4CA1C5B5D}"/>
    <cellStyle name="Currency [0] 5 8 2 2" xfId="29820" xr:uid="{ED385864-486B-4FE5-B142-4F8092D6E0A7}"/>
    <cellStyle name="Currency [0] 5 8 2 3" xfId="19530" xr:uid="{1C1E995C-33A5-459A-8BE8-B8E182C7785D}"/>
    <cellStyle name="Currency [0] 5 8 3" xfId="10514" xr:uid="{91311528-22AB-422E-8415-B6CD7EB5D9A8}"/>
    <cellStyle name="Currency [0] 5 8 3 3" xfId="22509" xr:uid="{32D7B90C-5BFE-4A67-919D-76F6D5538016}"/>
    <cellStyle name="Currency [0] 5 8 4" xfId="14093" xr:uid="{0D283FF6-62CC-43FD-81FA-8408D4537305}"/>
    <cellStyle name="Currency [0] 5 8 4 3" xfId="24729" xr:uid="{7734F698-F86F-48D9-92ED-F538A166FADE}"/>
    <cellStyle name="Currency [0] 5 8 5" xfId="26860" xr:uid="{10CB48E1-55F2-4E6C-A919-8CFA5FE76B86}"/>
    <cellStyle name="Currency [0] 5 8 6" xfId="16561" xr:uid="{75288367-81F4-46B6-AAC2-6B0B891A5561}"/>
    <cellStyle name="Currency [0] 5 9" xfId="4104" xr:uid="{688821C1-C202-4009-BCB6-DA61AC2B2B6E}"/>
    <cellStyle name="Currency [0] 5 9 2" xfId="7279" xr:uid="{A10CD107-9289-4677-85E9-CD3495C4D53C}"/>
    <cellStyle name="Currency [0] 5 9 2 2" xfId="29750" xr:uid="{C23F0636-194E-4D65-87EA-A8D05C332187}"/>
    <cellStyle name="Currency [0] 5 9 2 3" xfId="19460" xr:uid="{20BA9AFF-43BD-4CFE-A8C1-E403A5E024DB}"/>
    <cellStyle name="Currency [0] 5 9 3" xfId="10444" xr:uid="{5599E23A-2C8C-40A0-BA3F-D324B51EF2D6}"/>
    <cellStyle name="Currency [0] 5 9 3 3" xfId="22439" xr:uid="{5ABD7912-7F9C-4E0F-A705-AAF904519E3C}"/>
    <cellStyle name="Currency [0] 5 9 4" xfId="26790" xr:uid="{E8843BB6-E33C-430B-97EE-1AFCD1AAEBB0}"/>
    <cellStyle name="Currency [0] 5 9 5" xfId="16491" xr:uid="{F9DB3569-E167-4EF4-A362-C763583C4FF0}"/>
    <cellStyle name="Currency [0] 50" xfId="2461" xr:uid="{FCC86AB6-7AAD-4EDB-A8CD-466D6D9B80C7}"/>
    <cellStyle name="Currency [0] 50 2" xfId="5805" xr:uid="{2AA8FBD9-4359-467E-94C8-BB0B8738BD36}"/>
    <cellStyle name="Currency [0] 50 2 2" xfId="28321" xr:uid="{E36FADB1-BF53-413F-8EE4-BB33CE571FA8}"/>
    <cellStyle name="Currency [0] 50 2 3" xfId="18027" xr:uid="{EA37BC89-0A01-4E3E-9318-00EEFB97DF54}"/>
    <cellStyle name="Currency [0] 50 3" xfId="9011" xr:uid="{203A3FD0-1364-4FCD-A8AE-D81CFD617DDB}"/>
    <cellStyle name="Currency [0] 50 3 2" xfId="31281" xr:uid="{97F181B6-84BA-485B-B754-FC7A5B4577A7}"/>
    <cellStyle name="Currency [0] 50 3 3" xfId="21005" xr:uid="{3A8B6AA5-FDD2-498C-8E42-8206FEA4C70A}"/>
    <cellStyle name="Currency [0] 50 4" xfId="25357" xr:uid="{F31A5568-FADE-413D-BE8C-94C2D37DFC28}"/>
    <cellStyle name="Currency [0] 50 5" xfId="15057" xr:uid="{6CCB6680-49BD-421D-AC08-A4BB9838DE10}"/>
    <cellStyle name="Currency [0] 51" xfId="2420" xr:uid="{8EE75821-23F9-47BC-B991-8346D753B92B}"/>
    <cellStyle name="Currency [0] 51 2" xfId="5765" xr:uid="{A2163370-45C2-42AD-A5A9-3D5B4A4C9B7B}"/>
    <cellStyle name="Currency [0] 51 2 2" xfId="28281" xr:uid="{39D4F8AC-7FE8-4CBF-B436-BA86E89B3227}"/>
    <cellStyle name="Currency [0] 51 2 3" xfId="17987" xr:uid="{F7726D4D-F33A-4EEF-B006-D89DF34C59E3}"/>
    <cellStyle name="Currency [0] 51 3" xfId="8971" xr:uid="{9700070A-53AD-4A8B-AF41-A91013EDBBA7}"/>
    <cellStyle name="Currency [0] 51 3 2" xfId="31241" xr:uid="{C6378178-DCA1-4B48-8A7B-A067AA44C92A}"/>
    <cellStyle name="Currency [0] 51 3 3" xfId="20965" xr:uid="{51A25F63-281A-4DC8-8E61-C2FB605A0789}"/>
    <cellStyle name="Currency [0] 51 4" xfId="25317" xr:uid="{0674A39E-E6B4-4FDB-84B2-30B54EF08D0C}"/>
    <cellStyle name="Currency [0] 51 5" xfId="15017" xr:uid="{33ADCFFA-E988-4A57-8ADA-1A69F2056F81}"/>
    <cellStyle name="Currency [0] 52" xfId="2415" xr:uid="{5EC8BE7E-57CA-4C2F-8DA3-6CBFD8CEFB95}"/>
    <cellStyle name="Currency [0] 52 2" xfId="5761" xr:uid="{DEA81AEA-4062-4CEF-9DB3-F539479127B4}"/>
    <cellStyle name="Currency [0] 52 2 2" xfId="28277" xr:uid="{4B172366-AE43-494A-8693-604C1C677959}"/>
    <cellStyle name="Currency [0] 52 2 3" xfId="17983" xr:uid="{73EE10B8-3F9C-4516-AD0A-6BEC820E5F3D}"/>
    <cellStyle name="Currency [0] 52 3" xfId="8967" xr:uid="{F3458C60-C5DE-49C0-965D-E90ED99E2837}"/>
    <cellStyle name="Currency [0] 52 3 2" xfId="31237" xr:uid="{3C97239F-C51A-4C47-8109-BA0FB607B39E}"/>
    <cellStyle name="Currency [0] 52 3 3" xfId="20961" xr:uid="{7048703B-3CC5-4108-9B48-EA274F09660B}"/>
    <cellStyle name="Currency [0] 52 4" xfId="25313" xr:uid="{9A0B3FD7-E25B-42F4-A297-4A0BDF79316A}"/>
    <cellStyle name="Currency [0] 52 5" xfId="15013" xr:uid="{C6B40BEC-BADC-4B4C-A4EF-F6EE87B76FFB}"/>
    <cellStyle name="Currency [0] 53" xfId="2410" xr:uid="{0780D03F-FF83-4887-B993-B76D609D2AAB}"/>
    <cellStyle name="Currency [0] 53 2" xfId="5756" xr:uid="{02CFC5F9-C3B4-4E78-BC25-71006B389844}"/>
    <cellStyle name="Currency [0] 53 2 2" xfId="28272" xr:uid="{87E1AC05-872B-4F33-8FDA-50C4203B7BD3}"/>
    <cellStyle name="Currency [0] 53 2 3" xfId="17978" xr:uid="{9990CACB-B9CA-44F6-9607-962A26F303BE}"/>
    <cellStyle name="Currency [0] 53 3" xfId="8962" xr:uid="{0F6B1BBA-7230-440A-A522-A27888606384}"/>
    <cellStyle name="Currency [0] 53 3 2" xfId="31232" xr:uid="{93F9C1DE-719C-45DD-9A41-E893CD8A8164}"/>
    <cellStyle name="Currency [0] 53 3 3" xfId="20956" xr:uid="{CCADDAA1-39E7-46FA-AEAC-2BE735B02098}"/>
    <cellStyle name="Currency [0] 53 4" xfId="25308" xr:uid="{2B0C9E58-5707-4B18-B3F6-735D1B9DC817}"/>
    <cellStyle name="Currency [0] 53 5" xfId="15008" xr:uid="{64096A0D-5EEC-4320-A230-CAA53B538E31}"/>
    <cellStyle name="Currency [0] 54" xfId="2396" xr:uid="{B9D4F9EB-2275-4660-B551-3F892190D184}"/>
    <cellStyle name="Currency [0] 54 2" xfId="5743" xr:uid="{EDBD4CFC-C795-4F38-9B14-84D3FC666CA6}"/>
    <cellStyle name="Currency [0] 54 2 2" xfId="28259" xr:uid="{9F602ADC-BC07-4D8E-8FEA-A743E2ECA549}"/>
    <cellStyle name="Currency [0] 54 2 3" xfId="17965" xr:uid="{4D8E3BB8-1909-42C2-ADEB-869B4D332A2B}"/>
    <cellStyle name="Currency [0] 54 3" xfId="8949" xr:uid="{C68C1D16-AC30-4D8D-A300-4078A8138EC2}"/>
    <cellStyle name="Currency [0] 54 3 2" xfId="31219" xr:uid="{403E83EE-377C-4812-A179-AE8B344B53C6}"/>
    <cellStyle name="Currency [0] 54 3 3" xfId="20943" xr:uid="{6C013EF6-7679-4CF9-9369-8C8E5A52BE2E}"/>
    <cellStyle name="Currency [0] 54 4" xfId="25295" xr:uid="{5E518885-6251-498E-B194-3BEB4B0963F7}"/>
    <cellStyle name="Currency [0] 54 5" xfId="14995" xr:uid="{DDFCF65F-F938-4182-B716-2441C0349563}"/>
    <cellStyle name="Currency [0] 55" xfId="2392" xr:uid="{CC6D1289-DAB3-4CA5-B6BA-0520DA80D380}"/>
    <cellStyle name="Currency [0] 55 2" xfId="5739" xr:uid="{6FFA3BE4-D143-48DA-A020-7CB65069A8CB}"/>
    <cellStyle name="Currency [0] 55 2 2" xfId="28255" xr:uid="{4D03E4A3-9C5E-4F18-A8C9-DC44773FDCCF}"/>
    <cellStyle name="Currency [0] 55 2 3" xfId="17961" xr:uid="{6E57AFFF-C7E5-4EE7-950A-66ACBBB5304F}"/>
    <cellStyle name="Currency [0] 55 3" xfId="8945" xr:uid="{F56441C2-D0FE-45E5-A18D-E7EC8F1BA2FA}"/>
    <cellStyle name="Currency [0] 55 3 2" xfId="31215" xr:uid="{F1062E97-4828-4086-AD24-E789F21EA713}"/>
    <cellStyle name="Currency [0] 55 3 3" xfId="20939" xr:uid="{7D4A417D-D930-4D29-8F82-8C524CD78E71}"/>
    <cellStyle name="Currency [0] 55 4" xfId="25291" xr:uid="{485BC26E-1B54-4AFD-BD43-E63F3771672C}"/>
    <cellStyle name="Currency [0] 55 5" xfId="14991" xr:uid="{C69166B5-7915-4765-B3A1-33322E9B2AB9}"/>
    <cellStyle name="Currency [0] 56" xfId="2388" xr:uid="{071F221C-3C94-4448-8CB2-F2606A5CB7E0}"/>
    <cellStyle name="Currency [0] 56 2" xfId="5735" xr:uid="{C2137C44-4479-4489-BC50-9E0CC29CA51A}"/>
    <cellStyle name="Currency [0] 56 2 2" xfId="28251" xr:uid="{33118C86-6748-4E8A-A9CA-98E09934D304}"/>
    <cellStyle name="Currency [0] 56 2 3" xfId="17957" xr:uid="{A16B7898-DF50-4899-A63A-CF241EB36E58}"/>
    <cellStyle name="Currency [0] 56 3" xfId="8941" xr:uid="{2B845B42-E53F-4D10-8921-DDBEBA171E6B}"/>
    <cellStyle name="Currency [0] 56 3 2" xfId="31211" xr:uid="{676813DE-F31B-4AC4-B675-F07B27254913}"/>
    <cellStyle name="Currency [0] 56 3 3" xfId="20935" xr:uid="{0725FD6C-370C-4721-9DEE-B4EBB419C8FF}"/>
    <cellStyle name="Currency [0] 56 4" xfId="25287" xr:uid="{DA081F90-AE82-4D20-B338-C2C01828661C}"/>
    <cellStyle name="Currency [0] 56 5" xfId="14987" xr:uid="{748879EF-5B9A-47A9-BD88-ED7F4A533E59}"/>
    <cellStyle name="Currency [0] 57" xfId="2371" xr:uid="{1476A843-4AD2-4D69-AC2A-DC7611E2366D}"/>
    <cellStyle name="Currency [0] 57 2" xfId="5718" xr:uid="{7174F541-C4D9-4F2C-8BAD-EDAAFA0C9D76}"/>
    <cellStyle name="Currency [0] 57 2 2" xfId="28234" xr:uid="{FEB3CDA1-E01F-45F4-BCB7-B464B718B3EC}"/>
    <cellStyle name="Currency [0] 57 2 3" xfId="17940" xr:uid="{D9C396D1-309A-4545-A94E-31AB96D24FBF}"/>
    <cellStyle name="Currency [0] 57 3" xfId="8924" xr:uid="{9F554D19-5DA1-486D-B81B-E1AC5ECAB6E9}"/>
    <cellStyle name="Currency [0] 57 3 2" xfId="31194" xr:uid="{E559261F-704E-4541-8E04-9EEBACAE5CBF}"/>
    <cellStyle name="Currency [0] 57 3 3" xfId="20918" xr:uid="{C221928E-A51D-44DB-A214-4C619A57A3A2}"/>
    <cellStyle name="Currency [0] 57 4" xfId="25270" xr:uid="{8EFF3556-D2FE-475E-955C-97F269644F26}"/>
    <cellStyle name="Currency [0] 57 5" xfId="14970" xr:uid="{BBED371C-C837-47D7-A238-9B68721B11B5}"/>
    <cellStyle name="Currency [0] 58" xfId="2374" xr:uid="{BAEA2A99-8743-4C73-88F1-B9E8FCC9E2AA}"/>
    <cellStyle name="Currency [0] 58 2" xfId="5721" xr:uid="{08ED1D7A-0ABD-48AF-84A4-BB5517F83FDB}"/>
    <cellStyle name="Currency [0] 58 2 2" xfId="28237" xr:uid="{1ED8B532-E839-432A-82C6-D1D411FF0101}"/>
    <cellStyle name="Currency [0] 58 2 3" xfId="17943" xr:uid="{250CB18D-BAC8-45D8-82E9-91C1C36AAF33}"/>
    <cellStyle name="Currency [0] 58 3" xfId="8927" xr:uid="{D59340DE-745A-4053-BA51-64D6DC7AE7E4}"/>
    <cellStyle name="Currency [0] 58 3 2" xfId="31197" xr:uid="{DF474150-5928-4BCB-8025-9DABCF982569}"/>
    <cellStyle name="Currency [0] 58 3 3" xfId="20921" xr:uid="{CDEF8FDC-B38B-4BD7-A25A-26FE0AC9750D}"/>
    <cellStyle name="Currency [0] 58 4" xfId="25273" xr:uid="{570135FE-5597-4CC9-BE92-2B04252D11C4}"/>
    <cellStyle name="Currency [0] 58 5" xfId="14973" xr:uid="{B289A4DA-1DFB-4AB5-B41B-D032F08D3855}"/>
    <cellStyle name="Currency [0] 59" xfId="2355" xr:uid="{21F5C519-DCB0-4DFE-BEFD-9F9ED71AEF81}"/>
    <cellStyle name="Currency [0] 59 2" xfId="5702" xr:uid="{E6DB23CB-7664-4E21-8FEF-B5CB93BBADB7}"/>
    <cellStyle name="Currency [0] 59 2 2" xfId="28218" xr:uid="{56E3C774-A267-42B1-8230-3DDC374D698B}"/>
    <cellStyle name="Currency [0] 59 2 3" xfId="17924" xr:uid="{F907631A-4FA0-4BC5-BA97-32BF88E1B6D4}"/>
    <cellStyle name="Currency [0] 59 3" xfId="8908" xr:uid="{F98E88A8-77D2-4885-A939-E58721777DBE}"/>
    <cellStyle name="Currency [0] 59 3 2" xfId="31178" xr:uid="{6F0D9D8C-A4C7-4B29-98BB-F35A21274ED6}"/>
    <cellStyle name="Currency [0] 59 3 3" xfId="20902" xr:uid="{7E8ABCD1-BB92-4A2F-AE21-AADC89B69A99}"/>
    <cellStyle name="Currency [0] 59 4" xfId="25254" xr:uid="{761D2E2C-7FDD-400D-BDB3-DA6205DBA4EC}"/>
    <cellStyle name="Currency [0] 59 5" xfId="14954" xr:uid="{8DC8E04B-8F02-4864-A03B-82FCD7494CCC}"/>
    <cellStyle name="Currency [0] 6" xfId="451" xr:uid="{77D4733E-A509-4824-A8A8-B9972C47FBBE}"/>
    <cellStyle name="Currency [0] 6 10" xfId="8783" xr:uid="{6BE9A821-0AE9-4C17-81C8-319741964CDE}"/>
    <cellStyle name="Currency [0] 6 10 2" xfId="31053" xr:uid="{B4A21C83-C1BA-4398-B9F2-8E995A00C677}"/>
    <cellStyle name="Currency [0] 6 10 3" xfId="20777" xr:uid="{986338D6-5956-42D8-AE25-7A0D91E9DDCD}"/>
    <cellStyle name="Currency [0] 6 11" xfId="12670" xr:uid="{331EB7F1-A000-4032-9FAB-F80DC7510444}"/>
    <cellStyle name="Currency [0] 6 11 3" xfId="23538" xr:uid="{88A0D587-6644-4B38-BEA8-1FFFCFD3BB3A}"/>
    <cellStyle name="Currency [0] 6 12" xfId="14346" xr:uid="{33DFFF07-82D2-45EF-B334-B00A90D4B05D}"/>
    <cellStyle name="Currency [0] 6 12 2" xfId="25129" xr:uid="{4E78143A-98B7-4D7F-BBE4-758932547342}"/>
    <cellStyle name="Currency [0] 6 13" xfId="14829" xr:uid="{D532B63A-31F6-494A-853A-CE1A93528F7E}"/>
    <cellStyle name="Currency [0] 6 14" xfId="32962" xr:uid="{E31A1D4B-2947-4D0D-81B0-4228A342DC09}"/>
    <cellStyle name="Currency [0] 6 15" xfId="1291" xr:uid="{E43A70D7-7A00-4C94-A415-3D76A6C03AA4}"/>
    <cellStyle name="Currency [0] 6 2" xfId="473" xr:uid="{3362C929-A5A9-45F4-92B9-E8960445E65A}"/>
    <cellStyle name="Currency [0] 6 2 10" xfId="1329" xr:uid="{E1D4071C-A1CF-4747-AF41-E514612F1A74}"/>
    <cellStyle name="Currency [0] 6 2 2" xfId="1002" xr:uid="{BB62C7F0-E414-4A30-9E84-C559BFF70FDC}"/>
    <cellStyle name="Currency [0] 6 2 2 2" xfId="8285" xr:uid="{1B447ABA-8AAB-47E7-B6E7-290F35F53FE5}"/>
    <cellStyle name="Currency [0] 6 2 2 2 2" xfId="30695" xr:uid="{1F25DBC9-F366-4E5A-9E8D-49BA835E6D61}"/>
    <cellStyle name="Currency [0] 6 2 2 2 3" xfId="20409" xr:uid="{5C342D43-A46C-4088-8655-7413D4304C63}"/>
    <cellStyle name="Currency [0] 6 2 2 3" xfId="11389" xr:uid="{59E71564-FF00-4F95-82EE-DEB23D822FF0}"/>
    <cellStyle name="Currency [0] 6 2 2 3 3" xfId="23389" xr:uid="{999ADE95-53BF-4743-951D-6BB412957F53}"/>
    <cellStyle name="Currency [0] 6 2 2 4" xfId="13485" xr:uid="{7A80A7E3-362C-49F0-9771-B8C05ACE7CF5}"/>
    <cellStyle name="Currency [0] 6 2 2 4 3" xfId="24120" xr:uid="{81DE9496-A920-4244-9C3E-9E2E32E3BCE0}"/>
    <cellStyle name="Currency [0] 6 2 2 5" xfId="27735" xr:uid="{0A5F2AF7-8907-4C32-AAA0-AD7364CA1EE4}"/>
    <cellStyle name="Currency [0] 6 2 2 6" xfId="17441" xr:uid="{6D6D83AA-A420-42A7-AE0B-89EE1E641FBD}"/>
    <cellStyle name="Currency [0] 6 2 2 8" xfId="5078" xr:uid="{15FBDBA3-7AB2-48F2-8ED2-E4104410BDE1}"/>
    <cellStyle name="Currency [0] 6 2 3" xfId="7060" xr:uid="{1B36D830-7AF8-4222-9838-FC3FD00FFE0F}"/>
    <cellStyle name="Currency [0] 6 2 3 2" xfId="14149" xr:uid="{A5FD9733-5B9C-4AF9-9F02-0807B9D36A31}"/>
    <cellStyle name="Currency [0] 6 2 3 2 3" xfId="24785" xr:uid="{CA3AFC7C-86A3-41A4-8A45-82E8A67346DC}"/>
    <cellStyle name="Currency [0] 6 2 3 3" xfId="29530" xr:uid="{1D67E3CB-D748-4D74-B347-5724CD5E34CC}"/>
    <cellStyle name="Currency [0] 6 2 3 4" xfId="19238" xr:uid="{21A26600-0D08-4211-AAE6-517B9BE605EA}"/>
    <cellStyle name="Currency [0] 6 2 4" xfId="10222" xr:uid="{4B3F1C61-A8FE-4807-B9C2-706F8968889D}"/>
    <cellStyle name="Currency [0] 6 2 4 2" xfId="32492" xr:uid="{FD8AD094-D162-4725-9178-B4B5041C7ACF}"/>
    <cellStyle name="Currency [0] 6 2 4 3" xfId="22217" xr:uid="{B27201EB-9B12-4BD8-BA25-1883C45756F9}"/>
    <cellStyle name="Currency [0] 6 2 5" xfId="12882" xr:uid="{E370DA24-23FB-43F6-974C-5322AB319308}"/>
    <cellStyle name="Currency [0] 6 2 5 3" xfId="23703" xr:uid="{DDF1384C-C8A4-494E-8D0E-7170357E305B}"/>
    <cellStyle name="Currency [0] 6 2 6" xfId="14384" xr:uid="{C55E77FB-D9B2-4796-A749-7E6B94A09001}"/>
    <cellStyle name="Currency [0] 6 2 6 2" xfId="26568" xr:uid="{B6E8B8D8-3399-44F4-BDE2-548E4F00C103}"/>
    <cellStyle name="Currency [0] 6 2 7" xfId="16269" xr:uid="{BFF35BAE-5271-4A8F-8C4A-9D345C6A45C2}"/>
    <cellStyle name="Currency [0] 6 3" xfId="507" xr:uid="{A6D538C7-C2A3-4AFE-8AEE-9DD7BADD0152}"/>
    <cellStyle name="Currency [0] 6 3 2" xfId="1038" xr:uid="{176B7C42-C140-4F02-B605-E777830DEA6A}"/>
    <cellStyle name="Currency [0] 6 3 2 2" xfId="8223" xr:uid="{FA060302-EC07-4310-82B6-613C300C967B}"/>
    <cellStyle name="Currency [0] 6 3 2 2 2" xfId="30635" xr:uid="{3BD6D6B5-48D9-49D5-81FD-635F31F0C2D6}"/>
    <cellStyle name="Currency [0] 6 3 2 2 3" xfId="20346" xr:uid="{D5605FA1-3595-41FF-A22A-1AD814B05B97}"/>
    <cellStyle name="Currency [0] 6 3 2 3" xfId="11328" xr:uid="{706A9087-473E-4DD6-BD7E-75A13798A7E3}"/>
    <cellStyle name="Currency [0] 6 3 2 3 3" xfId="23326" xr:uid="{3ACD37A9-4E8F-4874-9383-08636F63E58E}"/>
    <cellStyle name="Currency [0] 6 3 2 4" xfId="27672" xr:uid="{05F9D955-B7C9-4C91-87E1-0BA30EDD261B}"/>
    <cellStyle name="Currency [0] 6 3 2 5" xfId="17378" xr:uid="{328B1E93-464B-416A-88F1-096DE7EE0CEC}"/>
    <cellStyle name="Currency [0] 6 3 2 7" xfId="5025" xr:uid="{554EF15C-CC7A-4A18-A119-66F58FF4CECE}"/>
    <cellStyle name="Currency [0] 6 3 3" xfId="6896" xr:uid="{619C2A51-FC10-4F99-A138-074759E2FA2E}"/>
    <cellStyle name="Currency [0] 6 3 3 2" xfId="29367" xr:uid="{40A932E5-3E72-4267-B949-6FA5B421D68C}"/>
    <cellStyle name="Currency [0] 6 3 3 3" xfId="19074" xr:uid="{B1C457BF-B425-4B55-AC5B-DBF6F858D066}"/>
    <cellStyle name="Currency [0] 6 3 4" xfId="10059" xr:uid="{22B5AB74-6D4A-4F6C-9501-9BB6D93FC707}"/>
    <cellStyle name="Currency [0] 6 3 4 2" xfId="32328" xr:uid="{93D0B2A4-A539-414A-9716-AD2224FC4268}"/>
    <cellStyle name="Currency [0] 6 3 4 3" xfId="22053" xr:uid="{3BA8AF8B-332F-4540-9F8A-A2B41C10F51E}"/>
    <cellStyle name="Currency [0] 6 3 5" xfId="13325" xr:uid="{D353A503-726B-4EF7-B16D-5DDB198851C9}"/>
    <cellStyle name="Currency [0] 6 3 5 3" xfId="23960" xr:uid="{BCFEFC77-7452-4764-A236-6F6EA76E8501}"/>
    <cellStyle name="Currency [0] 6 3 6" xfId="14420" xr:uid="{218F12A5-C78C-43C6-AF6A-C7BDCBECCEBD}"/>
    <cellStyle name="Currency [0] 6 3 6 2" xfId="26404" xr:uid="{8FD3A367-DD55-4DCA-ACAA-45A8991A806D}"/>
    <cellStyle name="Currency [0] 6 3 7" xfId="16105" xr:uid="{47D6D1D9-6254-4323-80CB-835D77DBD948}"/>
    <cellStyle name="Currency [0] 6 3 9" xfId="1365" xr:uid="{A3883601-649E-4C5C-BDB7-FC3C05605D96}"/>
    <cellStyle name="Currency [0] 6 4" xfId="964" xr:uid="{D54AB297-0434-465C-83AD-969470C94A80}"/>
    <cellStyle name="Currency [0] 6 4 2" xfId="8040" xr:uid="{5032C71C-7AA2-4344-9848-8C0A6AAD8331}"/>
    <cellStyle name="Currency [0] 6 4 2 2" xfId="30471" xr:uid="{91BEBAA9-8575-488C-ACD9-EC61C38DDBA3}"/>
    <cellStyle name="Currency [0] 6 4 2 3" xfId="20181" xr:uid="{8F200F65-4486-4925-BF2F-6C21A5378604}"/>
    <cellStyle name="Currency [0] 6 4 3" xfId="11163" xr:uid="{EE67AAA5-C9C1-447B-86DE-17AD8EC64E41}"/>
    <cellStyle name="Currency [0] 6 4 3 3" xfId="23161" xr:uid="{A36B1C0E-9C38-4BDF-B7B3-07FD14DBFE35}"/>
    <cellStyle name="Currency [0] 6 4 4" xfId="14073" xr:uid="{4BC5AF02-518D-43BC-8855-41781E9F5260}"/>
    <cellStyle name="Currency [0] 6 4 4 3" xfId="24708" xr:uid="{36452B16-8F08-4915-96DC-62FE81C4CCC2}"/>
    <cellStyle name="Currency [0] 6 4 5" xfId="27511" xr:uid="{FC1A8F49-53A6-4012-9C16-3D2E396617F1}"/>
    <cellStyle name="Currency [0] 6 4 6" xfId="17213" xr:uid="{060F9EEB-EC99-45F2-AD2F-F9FA0A61812F}"/>
    <cellStyle name="Currency [0] 6 4 8" xfId="4853" xr:uid="{C7C60D5B-7A12-42BE-A0CB-5DFE5512C267}"/>
    <cellStyle name="Currency [0] 6 5" xfId="4285" xr:uid="{34168736-432B-4AAC-BA04-5B1B3FDEFC3F}"/>
    <cellStyle name="Currency [0] 6 5 2" xfId="7460" xr:uid="{A52F9ACE-31DE-47BD-AB9C-6E3CDEDA857F}"/>
    <cellStyle name="Currency [0] 6 5 2 2" xfId="29903" xr:uid="{3B8B8757-75BB-4E91-99B9-E0DC4CD27CB7}"/>
    <cellStyle name="Currency [0] 6 5 2 3" xfId="19613" xr:uid="{AD29E44C-235E-4632-A9EC-9521E03203D9}"/>
    <cellStyle name="Currency [0] 6 5 3" xfId="10597" xr:uid="{92F1FA71-7FD2-4C2A-B1EF-BC423D4C00EC}"/>
    <cellStyle name="Currency [0] 6 5 3 3" xfId="22592" xr:uid="{091328F0-0FB1-424A-BABC-E510FD5C4082}"/>
    <cellStyle name="Currency [0] 6 5 4" xfId="14088" xr:uid="{3BB4B92C-A137-442D-A477-44D1EA44B6F8}"/>
    <cellStyle name="Currency [0] 6 5 4 3" xfId="24724" xr:uid="{EE387CC2-88C0-48D0-9D3A-6C46E0BECF59}"/>
    <cellStyle name="Currency [0] 6 5 5" xfId="26943" xr:uid="{043D1067-412B-4F08-80B4-3EC05BB33FA4}"/>
    <cellStyle name="Currency [0] 6 5 6" xfId="16644" xr:uid="{B1EE9E66-B17A-4EE0-9401-7D2D12204D41}"/>
    <cellStyle name="Currency [0] 6 6" xfId="3255" xr:uid="{9B0B1F04-BD9F-4C9E-AC8F-87801039C8C0}"/>
    <cellStyle name="Currency [0] 6 6 2" xfId="6610" xr:uid="{A4830AD9-BA8D-4F45-BCA0-837DCD42F70E}"/>
    <cellStyle name="Currency [0] 6 6 2 2" xfId="29110" xr:uid="{82BCE313-AC1F-479D-97B7-A9131C6FCD86}"/>
    <cellStyle name="Currency [0] 6 6 2 3" xfId="18817" xr:uid="{D09C1A1D-EC9F-4EA6-993D-D847B765D0FE}"/>
    <cellStyle name="Currency [0] 6 6 3" xfId="9801" xr:uid="{773758EE-C696-48E9-A9FC-5FE56668C907}"/>
    <cellStyle name="Currency [0] 6 6 3 2" xfId="32071" xr:uid="{DF639B0F-2811-41E4-9459-2965690B33FB}"/>
    <cellStyle name="Currency [0] 6 6 3 3" xfId="21795" xr:uid="{0F8DBDD3-E98F-425C-9557-5DD581E37745}"/>
    <cellStyle name="Currency [0] 6 6 4" xfId="26147" xr:uid="{7FEAA6CD-2CC1-4FE1-8F7C-6DDCA64D8F94}"/>
    <cellStyle name="Currency [0] 6 6 5" xfId="15847" xr:uid="{38D9EA27-9047-4653-8807-1FC59C42F61A}"/>
    <cellStyle name="Currency [0] 6 7" xfId="3067" xr:uid="{8AA22ED6-973A-4D1E-8A43-08CFD84E3AAC}"/>
    <cellStyle name="Currency [0] 6 7 2" xfId="6357" xr:uid="{EC6CAC9D-FFE9-4924-BE2A-36E6C1A5B58C}"/>
    <cellStyle name="Currency [0] 6 7 2 2" xfId="28858" xr:uid="{28A21AC7-C4C2-453A-A428-3D25686DE6F6}"/>
    <cellStyle name="Currency [0] 6 7 2 3" xfId="18564" xr:uid="{00DDECE3-F1CB-420E-A0B0-23DD8CC0B850}"/>
    <cellStyle name="Currency [0] 6 7 3" xfId="9548" xr:uid="{9D6688C1-6C1A-4464-8C75-9E5A6E3890BA}"/>
    <cellStyle name="Currency [0] 6 7 3 2" xfId="31818" xr:uid="{D9309CA4-8E45-4661-9303-9CBE7D837A03}"/>
    <cellStyle name="Currency [0] 6 7 3 3" xfId="21542" xr:uid="{FAF0FBEF-41F1-4F31-93BB-4281E0FCAC72}"/>
    <cellStyle name="Currency [0] 6 7 4" xfId="25894" xr:uid="{A1DFD0AF-B0DF-4240-8ABC-1A24F1ECC715}"/>
    <cellStyle name="Currency [0] 6 7 5" xfId="15594" xr:uid="{94CD2CD4-B441-4EB0-9488-397FFE05E75A}"/>
    <cellStyle name="Currency [0] 6 8" xfId="2425" xr:uid="{953C88D4-C313-4DF7-860C-E93E2A3A44CE}"/>
    <cellStyle name="Currency [0] 6 8 2" xfId="5770" xr:uid="{6874FE82-FC6C-481B-8BA7-73D9B2B6F734}"/>
    <cellStyle name="Currency [0] 6 8 2 2" xfId="28286" xr:uid="{D823014B-2AE7-4166-887F-97B8972914DF}"/>
    <cellStyle name="Currency [0] 6 8 2 3" xfId="17992" xr:uid="{4BB9BCB0-79E1-4687-8A54-E371A5B386AA}"/>
    <cellStyle name="Currency [0] 6 8 3" xfId="8976" xr:uid="{EF414C66-E562-4B37-8825-2E141B3F23C3}"/>
    <cellStyle name="Currency [0] 6 8 3 2" xfId="31246" xr:uid="{813CC29D-2017-47FB-9B64-1ED98EA140F6}"/>
    <cellStyle name="Currency [0] 6 8 3 3" xfId="20970" xr:uid="{77C15940-B7DE-4D3B-AFBA-12A6D4D2332C}"/>
    <cellStyle name="Currency [0] 6 8 4" xfId="25322" xr:uid="{40A95B6E-E9E6-47AA-BAFF-F77BB2D89AAB}"/>
    <cellStyle name="Currency [0] 6 8 5" xfId="15022" xr:uid="{5B492142-8792-45DC-8A5F-95E9F0C9A9CE}"/>
    <cellStyle name="Currency [0] 6 9" xfId="5577" xr:uid="{AE8BFFFC-7A97-44C3-99A6-2F718A8B373F}"/>
    <cellStyle name="Currency [0] 6 9 2" xfId="28093" xr:uid="{8E470A8A-BB9F-4B38-A0A9-463AA59A6B2B}"/>
    <cellStyle name="Currency [0] 6 9 3" xfId="17799" xr:uid="{2FAD626B-0A48-4C3E-A92F-F302C46C988D}"/>
    <cellStyle name="Currency [0] 60" xfId="2338" xr:uid="{A64E80D9-F651-4DCB-8573-014A5B058E70}"/>
    <cellStyle name="Currency [0] 60 2" xfId="5685" xr:uid="{DC7562BF-6EE7-413A-BCDF-DEAFED82BC2B}"/>
    <cellStyle name="Currency [0] 60 2 2" xfId="28201" xr:uid="{6A65D3FD-2AAC-40B0-842F-55AEE806F4DA}"/>
    <cellStyle name="Currency [0] 60 2 3" xfId="17907" xr:uid="{16F32532-C381-4F6C-8FEB-5AD97FB6BD49}"/>
    <cellStyle name="Currency [0] 60 3" xfId="8891" xr:uid="{8CDA07C1-0854-4B00-916D-49D882888F9E}"/>
    <cellStyle name="Currency [0] 60 3 2" xfId="31161" xr:uid="{2DA0028C-2BF4-43E6-876B-FD7CC44F912F}"/>
    <cellStyle name="Currency [0] 60 3 3" xfId="20885" xr:uid="{74E028D3-44C0-484F-82BA-4024050613E9}"/>
    <cellStyle name="Currency [0] 60 4" xfId="25237" xr:uid="{934AAB84-A778-4B84-A87C-B5CCF08AA5CC}"/>
    <cellStyle name="Currency [0] 60 5" xfId="14937" xr:uid="{DF501BA3-EA30-4032-8848-FB4F3CC2E034}"/>
    <cellStyle name="Currency [0] 61" xfId="2318" xr:uid="{EFFC334C-D855-47D5-9965-BA90DB8D0BBB}"/>
    <cellStyle name="Currency [0] 61 2" xfId="5665" xr:uid="{B8F984AC-A620-4994-8216-9E283BFB4173}"/>
    <cellStyle name="Currency [0] 61 2 2" xfId="28181" xr:uid="{156A6748-1079-40F8-96E5-A90F902DF820}"/>
    <cellStyle name="Currency [0] 61 2 3" xfId="17887" xr:uid="{8006DED6-D456-48A2-866C-121AEF44CE14}"/>
    <cellStyle name="Currency [0] 61 3" xfId="8871" xr:uid="{712D117D-1398-4879-A43C-E074711E1BE2}"/>
    <cellStyle name="Currency [0] 61 3 2" xfId="31141" xr:uid="{C3D4548F-55C7-4AD8-A18C-87288BE95DD6}"/>
    <cellStyle name="Currency [0] 61 3 3" xfId="20865" xr:uid="{2E0D5A6F-EE1C-4CEC-AE18-26D25C27E767}"/>
    <cellStyle name="Currency [0] 61 4" xfId="25217" xr:uid="{6AB66E19-FBEA-4F5E-B53E-EF0A9B83A084}"/>
    <cellStyle name="Currency [0] 61 5" xfId="14917" xr:uid="{E04672EC-499B-4568-A29A-E55B1ABA52CA}"/>
    <cellStyle name="Currency [0] 62" xfId="2303" xr:uid="{D19B226A-E05F-4119-9DD2-3830FF883BFC}"/>
    <cellStyle name="Currency [0] 62 2" xfId="5650" xr:uid="{C0659DFD-47B7-46AB-99B2-5225DA0184C2}"/>
    <cellStyle name="Currency [0] 62 2 2" xfId="28166" xr:uid="{6CA0C3FF-905F-4F5D-AC64-97D664E2A316}"/>
    <cellStyle name="Currency [0] 62 2 3" xfId="17872" xr:uid="{D6DC2EFB-6A74-4058-B3AF-4D16670F45C6}"/>
    <cellStyle name="Currency [0] 62 3" xfId="8856" xr:uid="{D133A037-11E9-420C-90F0-7039F3E61D4E}"/>
    <cellStyle name="Currency [0] 62 3 2" xfId="31126" xr:uid="{CB29087A-0077-4763-A210-CF448FA586A9}"/>
    <cellStyle name="Currency [0] 62 3 3" xfId="20850" xr:uid="{7A072C08-5772-4089-9F1A-29815F9E5793}"/>
    <cellStyle name="Currency [0] 62 4" xfId="25202" xr:uid="{DA63D046-25E9-4245-B786-4684D0E82B95}"/>
    <cellStyle name="Currency [0] 62 5" xfId="14902" xr:uid="{67749906-9DCA-438F-8BA1-0BDF28381990}"/>
    <cellStyle name="Currency [0] 63" xfId="2282" xr:uid="{EBDECD9E-D122-4FCC-8589-3A65B4BC16E1}"/>
    <cellStyle name="Currency [0] 63 2" xfId="5629" xr:uid="{575E14B5-41EC-4327-81FF-6E3E7FBAD459}"/>
    <cellStyle name="Currency [0] 63 2 2" xfId="28145" xr:uid="{7C25F300-7267-433D-B580-A677E18D3AC6}"/>
    <cellStyle name="Currency [0] 63 2 3" xfId="17851" xr:uid="{8473EDAF-386B-48DA-9993-BEDC92A6ECC7}"/>
    <cellStyle name="Currency [0] 63 3" xfId="8835" xr:uid="{F8587751-63CC-49BC-B18A-D553F4EB622D}"/>
    <cellStyle name="Currency [0] 63 3 2" xfId="31105" xr:uid="{40BEF93A-D8D6-4270-ADB3-B1A4386D4603}"/>
    <cellStyle name="Currency [0] 63 3 3" xfId="20829" xr:uid="{EC9C78DA-10D4-4944-8F35-E1AF3B655E9F}"/>
    <cellStyle name="Currency [0] 63 4" xfId="25181" xr:uid="{930DEBCF-7D52-4342-ACFC-2F37CE3D3734}"/>
    <cellStyle name="Currency [0] 63 5" xfId="14881" xr:uid="{6F3961A3-DB7E-49E6-827B-482EE11E2D74}"/>
    <cellStyle name="Currency [0] 64" xfId="2256" xr:uid="{1887AA4B-69C9-4C03-B01B-92E994F990DF}"/>
    <cellStyle name="Currency [0] 64 2" xfId="5603" xr:uid="{A918C653-5CE5-4568-869B-2BD5DCF21071}"/>
    <cellStyle name="Currency [0] 64 2 2" xfId="28119" xr:uid="{7C1416F5-54FD-46A2-9C13-B972C76CA9E7}"/>
    <cellStyle name="Currency [0] 64 2 3" xfId="17825" xr:uid="{E1653768-36A0-4773-85AE-833085738B4A}"/>
    <cellStyle name="Currency [0] 64 3" xfId="8809" xr:uid="{195C46B9-1EB6-43A4-B183-E1C856BE2702}"/>
    <cellStyle name="Currency [0] 64 3 2" xfId="31079" xr:uid="{7F4B8813-24CE-4392-AC78-488A329F8C45}"/>
    <cellStyle name="Currency [0] 64 3 3" xfId="20803" xr:uid="{9D0CA7B5-829C-48FE-9F18-208D052CDFF1}"/>
    <cellStyle name="Currency [0] 64 4" xfId="25155" xr:uid="{477C8EAE-9E9D-41F8-AF95-9B41D99F70C4}"/>
    <cellStyle name="Currency [0] 64 5" xfId="14855" xr:uid="{E7AEF40B-913C-445B-B905-49C3AB492E47}"/>
    <cellStyle name="Currency [0] 65" xfId="2224" xr:uid="{A52A175C-5056-4841-8C43-3A3AD631EC0E}"/>
    <cellStyle name="Currency [0] 65 2" xfId="5568" xr:uid="{AFA71745-F63E-4465-985B-5906D8C9D994}"/>
    <cellStyle name="Currency [0] 65 2 2" xfId="28084" xr:uid="{2D22DBFD-EE5E-4A27-A8C1-1766F7B07EE1}"/>
    <cellStyle name="Currency [0] 65 2 3" xfId="17790" xr:uid="{2A364385-BEDF-47F8-805B-4D2D910F08BB}"/>
    <cellStyle name="Currency [0] 65 3" xfId="8774" xr:uid="{8C5831C1-ABB6-4DE8-B84F-50A1EF23ACD1}"/>
    <cellStyle name="Currency [0] 65 3 2" xfId="31044" xr:uid="{9B2F256B-59A2-42BE-B07F-973B4D6773C0}"/>
    <cellStyle name="Currency [0] 65 3 3" xfId="20768" xr:uid="{349FDE55-6051-4601-A58A-AE39937879D4}"/>
    <cellStyle name="Currency [0] 65 4" xfId="25120" xr:uid="{E6E0B4A1-1006-487A-A9E1-10A18A16253C}"/>
    <cellStyle name="Currency [0] 65 5" xfId="14820" xr:uid="{CD61BD36-FEAD-4470-BD20-F38C92671A2B}"/>
    <cellStyle name="Currency [0] 66" xfId="2220" xr:uid="{F8C229DD-BC8E-49A2-B958-AAC3C82DB7D3}"/>
    <cellStyle name="Currency [0] 66 2" xfId="5564" xr:uid="{01027415-60BC-4761-A9E6-E24AC0B2981E}"/>
    <cellStyle name="Currency [0] 66 2 2" xfId="28080" xr:uid="{50E00072-8C90-42EB-B6DF-C29AF89FB173}"/>
    <cellStyle name="Currency [0] 66 2 3" xfId="17786" xr:uid="{137E6CBD-9984-4695-8052-8C22223EC6F4}"/>
    <cellStyle name="Currency [0] 66 3" xfId="8770" xr:uid="{78E4FC39-7225-40FC-BA91-346603106955}"/>
    <cellStyle name="Currency [0] 66 3 2" xfId="31040" xr:uid="{5933FF00-ED68-4E0D-ABDF-50CB7AD4A572}"/>
    <cellStyle name="Currency [0] 66 3 3" xfId="20764" xr:uid="{498C2979-DC5B-4823-8562-E9CFD9D82A1E}"/>
    <cellStyle name="Currency [0] 66 4" xfId="25116" xr:uid="{5B573C34-792F-43D1-BE44-EE6415864260}"/>
    <cellStyle name="Currency [0] 66 5" xfId="14816" xr:uid="{87AE4DD7-9406-4C81-8E8A-B1A3234FCF78}"/>
    <cellStyle name="Currency [0] 67" xfId="2122" xr:uid="{33E455DB-8041-4CAA-8801-6F3750B979D3}"/>
    <cellStyle name="Currency [0] 67 2" xfId="5498" xr:uid="{119B1C4A-3365-4509-A15B-8AA09BFB9D61}"/>
    <cellStyle name="Currency [0] 67 2 2" xfId="28037" xr:uid="{45877465-FEC0-431B-8A65-8C67C5A469D2}"/>
    <cellStyle name="Currency [0] 67 2 3" xfId="17743" xr:uid="{87EDA6CC-B13C-4B83-9196-5B6582BCC6DD}"/>
    <cellStyle name="Currency [0] 67 3" xfId="8718" xr:uid="{66904BDF-579F-40F2-AD2A-945C75D27A9F}"/>
    <cellStyle name="Currency [0] 67 3 2" xfId="30997" xr:uid="{32CE858F-7E87-4521-B7F8-EEBF55D64F98}"/>
    <cellStyle name="Currency [0] 67 3 3" xfId="20721" xr:uid="{BE7CBCBC-67F2-4C84-A8E0-108BD00A2FD1}"/>
    <cellStyle name="Currency [0] 67 4" xfId="25064" xr:uid="{FC0E6A9C-DE6F-40E2-85A5-C5537C8AAF63}"/>
    <cellStyle name="Currency [0] 67 5" xfId="14764" xr:uid="{A3D6B712-8927-47FB-948D-6D1D2B70535E}"/>
    <cellStyle name="Currency [0] 68" xfId="2118" xr:uid="{C0C18CFA-1626-45B8-AF8F-2E4965BA6FF2}"/>
    <cellStyle name="Currency [0] 68 2" xfId="5494" xr:uid="{159A6E0E-18C0-46A4-A46F-0D352A427844}"/>
    <cellStyle name="Currency [0] 68 2 2" xfId="28033" xr:uid="{488119C4-2196-4E27-A17C-F532047CEE93}"/>
    <cellStyle name="Currency [0] 68 2 3" xfId="17739" xr:uid="{6B70A9DA-43BA-4FD0-8F1B-31C27CB15242}"/>
    <cellStyle name="Currency [0] 68 3" xfId="8714" xr:uid="{E0AF3AAA-59E3-4041-ADC7-3381A37765BD}"/>
    <cellStyle name="Currency [0] 68 3 2" xfId="30993" xr:uid="{8FC75CB8-FAC7-44FE-8988-6986BB15E596}"/>
    <cellStyle name="Currency [0] 68 3 3" xfId="20717" xr:uid="{7BADF837-8EC5-4B4F-B32D-F3992A3CAA7C}"/>
    <cellStyle name="Currency [0] 68 4" xfId="25060" xr:uid="{FD7E673A-DB2C-493F-8AD1-7558B3124C74}"/>
    <cellStyle name="Currency [0] 68 5" xfId="14760" xr:uid="{8C1B940F-16AB-48F4-858C-71724776193C}"/>
    <cellStyle name="Currency [0] 69" xfId="2068" xr:uid="{01A3ABD6-1924-4C52-8E01-6AA81304F5A7}"/>
    <cellStyle name="Currency [0] 69 2" xfId="5479" xr:uid="{99FA38D3-1364-4B2A-A397-BA52F9583553}"/>
    <cellStyle name="Currency [0] 69 2 2" xfId="28025" xr:uid="{DC4D871D-CA35-4473-AEBB-92FFF426C95F}"/>
    <cellStyle name="Currency [0] 69 2 3" xfId="17731" xr:uid="{703DCA71-59B6-486A-82E2-E28F874A9826}"/>
    <cellStyle name="Currency [0] 69 3" xfId="8706" xr:uid="{1E490591-D7B4-4E58-BB33-B00826DD8D8F}"/>
    <cellStyle name="Currency [0] 69 3 2" xfId="30985" xr:uid="{5799293B-4B83-4453-AC94-4BF52B8425A1}"/>
    <cellStyle name="Currency [0] 69 3 3" xfId="20709" xr:uid="{21B3119A-C582-4369-91F7-D0C037BB2794}"/>
    <cellStyle name="Currency [0] 69 4" xfId="25052" xr:uid="{92C00A6D-9E8E-4890-9CA5-9FC4591F95EB}"/>
    <cellStyle name="Currency [0] 69 5" xfId="14752" xr:uid="{51BB7CBE-B733-48CE-A80E-7EEB44DFD72A}"/>
    <cellStyle name="Currency [0] 7" xfId="461" xr:uid="{B9E05018-9F2C-4E8C-9361-9071343CBEC9}"/>
    <cellStyle name="Currency [0] 7 10" xfId="1314" xr:uid="{952DF505-6458-4BAA-869D-A58B3F51E076}"/>
    <cellStyle name="Currency [0] 7 2" xfId="987" xr:uid="{7DAFB36D-BD58-486F-A660-D7D87A6B30B1}"/>
    <cellStyle name="Currency [0] 7 2 2" xfId="8277" xr:uid="{434A0288-C398-4D9F-A9CB-2A784A6030AB}"/>
    <cellStyle name="Currency [0] 7 2 2 2" xfId="30687" xr:uid="{54230D19-4882-4751-B4D1-098560DF515F}"/>
    <cellStyle name="Currency [0] 7 2 2 3" xfId="20400" xr:uid="{5DF059CC-5C4E-4692-B0C0-1B35A7A997B7}"/>
    <cellStyle name="Currency [0] 7 2 3" xfId="11381" xr:uid="{DFED659D-2F37-4808-A8EF-17678D42E72E}"/>
    <cellStyle name="Currency [0] 7 2 3 3" xfId="23380" xr:uid="{8C6ACFF6-1081-4C0F-96B9-30EC8E86D7DC}"/>
    <cellStyle name="Currency [0] 7 2 4" xfId="14144" xr:uid="{D1D1FE13-7575-42F9-A343-07998176F991}"/>
    <cellStyle name="Currency [0] 7 2 4 3" xfId="24780" xr:uid="{8F2F49BC-9195-4D12-B607-2F3F6B8D9874}"/>
    <cellStyle name="Currency [0] 7 2 5" xfId="27726" xr:uid="{5181DFF0-E7F4-46E6-A968-B921B279E56E}"/>
    <cellStyle name="Currency [0] 7 2 6" xfId="17432" xr:uid="{AEFABDDD-D54E-4CC2-AE7C-4C77ABF02843}"/>
    <cellStyle name="Currency [0] 7 2 8" xfId="5071" xr:uid="{FAB658CC-781D-486F-9F62-6EFD9EE9F392}"/>
    <cellStyle name="Currency [0] 7 3" xfId="6774" xr:uid="{A2F83299-192B-4C00-8814-68A8E732F0A8}"/>
    <cellStyle name="Currency [0] 7 3 2" xfId="14080" xr:uid="{A7E63360-4F71-40E5-B856-E68AFCDF8782}"/>
    <cellStyle name="Currency [0] 7 3 2 3" xfId="24715" xr:uid="{89C8543F-85D4-40F8-BDAE-831FA260E185}"/>
    <cellStyle name="Currency [0] 7 3 3" xfId="29274" xr:uid="{05B33C30-F4BE-48B6-92E6-1B946DBC04C4}"/>
    <cellStyle name="Currency [0] 7 3 4" xfId="18981" xr:uid="{F2E4CC58-5378-4E3B-B9AF-2D8D8DDFB380}"/>
    <cellStyle name="Currency [0] 7 4" xfId="9965" xr:uid="{3E5D0584-D3C9-477D-9393-96ACBF2B26D6}"/>
    <cellStyle name="Currency [0] 7 4 2" xfId="32235" xr:uid="{415948CD-1475-455A-A1CD-356C91AD0150}"/>
    <cellStyle name="Currency [0] 7 4 3" xfId="21959" xr:uid="{E0033075-1A82-4B87-899C-2D1701572935}"/>
    <cellStyle name="Currency [0] 7 5" xfId="13042" xr:uid="{B4482865-AAB7-4562-ABEA-9ADEA5109881}"/>
    <cellStyle name="Currency [0] 7 5 3" xfId="23866" xr:uid="{B960EDE6-DE62-4CAE-9331-9AC8761905CD}"/>
    <cellStyle name="Currency [0] 7 6" xfId="14369" xr:uid="{A89F0D70-F08E-4F25-9BC3-FF88ADE99D0A}"/>
    <cellStyle name="Currency [0] 7 6 2" xfId="26310" xr:uid="{B52978F6-54B6-4B1B-A0BC-E5B002019565}"/>
    <cellStyle name="Currency [0] 7 7" xfId="16011" xr:uid="{B3D3273C-5AF6-4A70-A262-62B0ADEBD6E3}"/>
    <cellStyle name="Currency [0] 7 8" xfId="32883" xr:uid="{82EA4F6F-07F4-44F7-8E38-283D8C1B3255}"/>
    <cellStyle name="Currency [0] 70" xfId="2057" xr:uid="{CF485E7A-E59B-4891-BEF1-A564E669680D}"/>
    <cellStyle name="Currency [0] 70 2" xfId="5468" xr:uid="{776BC42C-017C-4F6C-915F-18666E4DBEEB}"/>
    <cellStyle name="Currency [0] 70 2 2" xfId="28014" xr:uid="{2A993211-3C36-480E-B0B8-5FBE7FF3A04F}"/>
    <cellStyle name="Currency [0] 70 2 3" xfId="17720" xr:uid="{86182E15-A5D7-4B39-B9DD-8F4263646965}"/>
    <cellStyle name="Currency [0] 70 3" xfId="8695" xr:uid="{763343D2-1C39-489B-9655-7B20CFB1D102}"/>
    <cellStyle name="Currency [0] 70 3 2" xfId="30974" xr:uid="{03456B20-918F-4862-AD3A-E74402624F3E}"/>
    <cellStyle name="Currency [0] 70 3 3" xfId="20698" xr:uid="{0C392BFD-9381-45C5-A342-DE4F38C88FE6}"/>
    <cellStyle name="Currency [0] 70 4" xfId="25041" xr:uid="{352FADF5-9E39-4EAF-8B51-B7DE905E2674}"/>
    <cellStyle name="Currency [0] 70 5" xfId="14741" xr:uid="{9FC468A7-C4D9-4AB0-8DEF-B09A3900BACF}"/>
    <cellStyle name="Currency [0] 71" xfId="2060" xr:uid="{DDE471F8-0E20-408D-AB4E-F38CF52F9B30}"/>
    <cellStyle name="Currency [0] 71 2" xfId="5471" xr:uid="{8E7D6C44-7122-45ED-8C58-9B99AC615E1F}"/>
    <cellStyle name="Currency [0] 71 2 2" xfId="28017" xr:uid="{6989CA42-3237-4F85-B2F1-8EA5D3FDCAE0}"/>
    <cellStyle name="Currency [0] 71 2 3" xfId="17723" xr:uid="{761F42C7-12D4-4731-B77B-D555361D4DBD}"/>
    <cellStyle name="Currency [0] 71 3" xfId="8698" xr:uid="{B14737CE-64B3-4501-B168-0AE08E866ABD}"/>
    <cellStyle name="Currency [0] 71 3 2" xfId="30977" xr:uid="{8731BEA4-F117-4B35-AEA1-B5C15E4AAB2C}"/>
    <cellStyle name="Currency [0] 71 3 3" xfId="20701" xr:uid="{01272BB4-FC45-4F04-AA87-D8E8A2132D4F}"/>
    <cellStyle name="Currency [0] 71 4" xfId="25044" xr:uid="{C4A6A0FF-5BBC-41E9-8230-055FA5F4DCB2}"/>
    <cellStyle name="Currency [0] 71 5" xfId="14744" xr:uid="{EB95D981-1536-4CF1-B676-EE61019A8FDF}"/>
    <cellStyle name="Currency [0] 72" xfId="1902" xr:uid="{1DA2B779-4DE8-42F6-B039-2948CA6E9C36}"/>
    <cellStyle name="Currency [0] 72 2" xfId="5438" xr:uid="{49A4BBC4-9B8A-4063-8822-83FAB499E1A4}"/>
    <cellStyle name="Currency [0] 72 2 2" xfId="27999" xr:uid="{C75054F6-300C-4C52-A82C-D8DA5D211FB2}"/>
    <cellStyle name="Currency [0] 72 2 3" xfId="17705" xr:uid="{29638EB9-A8E2-4FCD-B3DC-4EC5256A04E7}"/>
    <cellStyle name="Currency [0] 72 3" xfId="8680" xr:uid="{428C03A1-B2F2-47B4-9082-7510610DA6EA}"/>
    <cellStyle name="Currency [0] 72 3 2" xfId="30959" xr:uid="{2D8DCD28-4AE1-41DC-9146-061E4E9DA5AB}"/>
    <cellStyle name="Currency [0] 72 3 3" xfId="20683" xr:uid="{E4179B83-E6B5-4B23-808B-4DDC39E12D58}"/>
    <cellStyle name="Currency [0] 72 4" xfId="25026" xr:uid="{2628B13E-EC3C-4E46-9C76-AD718F3BEB41}"/>
    <cellStyle name="Currency [0] 72 5" xfId="14726" xr:uid="{B1EEDCEB-C359-46AC-9624-A0645786FC8E}"/>
    <cellStyle name="Currency [0] 73" xfId="1893" xr:uid="{E6557B60-46D7-4F80-855E-38551F0333ED}"/>
    <cellStyle name="Currency [0] 73 2" xfId="5430" xr:uid="{C1BE5E04-AEEA-48A5-BEAF-5753B0F0798D}"/>
    <cellStyle name="Currency [0] 73 2 2" xfId="27991" xr:uid="{8E9D65BE-F2B7-4B09-8A24-723DC0EF30B0}"/>
    <cellStyle name="Currency [0] 73 2 3" xfId="17697" xr:uid="{30E7749E-40E4-4A8B-9DBF-B6AEE5F96CF3}"/>
    <cellStyle name="Currency [0] 73 3" xfId="8672" xr:uid="{8ACFD5B2-4345-4C45-BB3A-65F1CCE2E8DC}"/>
    <cellStyle name="Currency [0] 73 3 2" xfId="30951" xr:uid="{06B54F73-AD9B-41F9-B2EB-ACD69ED1DB3D}"/>
    <cellStyle name="Currency [0] 73 3 3" xfId="20675" xr:uid="{8351D834-B8C2-42E3-A30C-62DD25406765}"/>
    <cellStyle name="Currency [0] 73 4" xfId="25018" xr:uid="{F6CAE817-7719-488F-B0F2-8F7DD0AC98D1}"/>
    <cellStyle name="Currency [0] 73 5" xfId="14718" xr:uid="{9BF7E682-5E56-4182-ACC9-C14A19A53F57}"/>
    <cellStyle name="Currency [0] 74" xfId="1888" xr:uid="{C0C81644-126F-4B1C-8A32-24AC7FCBC388}"/>
    <cellStyle name="Currency [0] 74 2" xfId="5425" xr:uid="{F75D9906-9CA5-4A74-BEE5-886674C39C1F}"/>
    <cellStyle name="Currency [0] 74 2 2" xfId="27986" xr:uid="{33F957F9-5B30-4E42-A37F-C4709162FD4B}"/>
    <cellStyle name="Currency [0] 74 2 3" xfId="17692" xr:uid="{49ED2419-D5E2-4594-8A83-9CBBCC4242E2}"/>
    <cellStyle name="Currency [0] 74 3" xfId="8667" xr:uid="{9014A2E1-3A92-4827-BAD6-AB803EF64471}"/>
    <cellStyle name="Currency [0] 74 3 2" xfId="30946" xr:uid="{0F7E0CCB-7184-431D-A3EA-2E3629E741C9}"/>
    <cellStyle name="Currency [0] 74 3 3" xfId="20670" xr:uid="{552EBFE5-6259-4977-9E74-6182F9484AAB}"/>
    <cellStyle name="Currency [0] 74 4" xfId="25013" xr:uid="{4762F814-25F5-4C5C-A558-657D8EB9C140}"/>
    <cellStyle name="Currency [0] 74 5" xfId="14713" xr:uid="{C24B38EE-9F62-4E8A-958D-CD928849F8B5}"/>
    <cellStyle name="Currency [0] 75" xfId="1837" xr:uid="{3F039371-4D95-49D6-98A9-9EB6906F27AF}"/>
    <cellStyle name="Currency [0] 75 2" xfId="5407" xr:uid="{75AD2DA9-2104-47BC-9A40-94111DB39E64}"/>
    <cellStyle name="Currency [0] 75 2 2" xfId="27975" xr:uid="{D1ECAA14-39C1-42F4-8B8E-534D2DE7A3EA}"/>
    <cellStyle name="Currency [0] 75 2 3" xfId="17681" xr:uid="{1D0310C3-D8A1-4EAF-B0A8-19FABA680994}"/>
    <cellStyle name="Currency [0] 75 3" xfId="8656" xr:uid="{973362F7-8026-4615-B185-39B554D87002}"/>
    <cellStyle name="Currency [0] 75 3 2" xfId="30935" xr:uid="{53E5A76E-C948-40E8-B88F-1F5A7CACBAC7}"/>
    <cellStyle name="Currency [0] 75 3 3" xfId="20659" xr:uid="{E05D2DA1-1EEC-45AE-81F3-3647AA1770BC}"/>
    <cellStyle name="Currency [0] 75 4" xfId="25002" xr:uid="{11B798CC-5E38-496A-A9DE-7A74BC444EF1}"/>
    <cellStyle name="Currency [0] 75 5" xfId="14702" xr:uid="{8956E93A-E66D-4A43-9000-90AD82E4DB1B}"/>
    <cellStyle name="Currency [0] 76" xfId="1840" xr:uid="{2D9C98C0-C6F0-45CB-B980-573147EA011D}"/>
    <cellStyle name="Currency [0] 76 2" xfId="5410" xr:uid="{F2A63EC6-BBB5-419C-9E34-C9608F02BE22}"/>
    <cellStyle name="Currency [0] 76 2 2" xfId="27978" xr:uid="{609EAA43-E1EA-43BD-A344-DC9A6D97B4C1}"/>
    <cellStyle name="Currency [0] 76 2 3" xfId="17684" xr:uid="{0CA15777-1B09-4341-82ED-F8E3854C61F9}"/>
    <cellStyle name="Currency [0] 76 3" xfId="8659" xr:uid="{131E1805-5353-4519-BB71-179E337F7EB0}"/>
    <cellStyle name="Currency [0] 76 3 2" xfId="30938" xr:uid="{84BE30BB-4F39-4BFC-B882-769E386F3CB9}"/>
    <cellStyle name="Currency [0] 76 3 3" xfId="20662" xr:uid="{4AA6ED83-4DC8-4D06-ABA3-3C656165D79E}"/>
    <cellStyle name="Currency [0] 76 4" xfId="25005" xr:uid="{C0095F84-AB8A-4F92-A116-A1A4F17D85CB}"/>
    <cellStyle name="Currency [0] 76 5" xfId="14705" xr:uid="{67DC2A9D-ACB8-4BBC-BD21-96ECCF124BFD}"/>
    <cellStyle name="Currency [0] 77" xfId="1784" xr:uid="{8E3F7C68-6C0B-415E-B920-BB3C27BF734A}"/>
    <cellStyle name="Currency [0] 77 2" xfId="5387" xr:uid="{BC545AC7-1738-4354-91B7-A1163A87AE26}"/>
    <cellStyle name="Currency [0] 77 2 2" xfId="27962" xr:uid="{7943BBF1-914B-47D9-AF9B-3B5A8B9EBB49}"/>
    <cellStyle name="Currency [0] 77 2 3" xfId="17668" xr:uid="{CB12C279-EBCA-4ABE-8548-AE0236B9DE14}"/>
    <cellStyle name="Currency [0] 77 3" xfId="8643" xr:uid="{B30246E2-2498-4261-ADB8-6BD7E1DCC49A}"/>
    <cellStyle name="Currency [0] 77 3 2" xfId="30922" xr:uid="{1FF0AA11-80A9-4121-8776-1AAF92FC3DA5}"/>
    <cellStyle name="Currency [0] 77 3 3" xfId="20646" xr:uid="{B4AD37A5-F9B3-4139-BEF4-74904BE45251}"/>
    <cellStyle name="Currency [0] 77 4" xfId="24989" xr:uid="{4BE57CA3-AEBB-4762-9A72-F10D7472F224}"/>
    <cellStyle name="Currency [0] 77 5" xfId="14689" xr:uid="{D8F4FB5F-AF57-4EFC-BF54-C697A786F97D}"/>
    <cellStyle name="Currency [0] 78" xfId="1787" xr:uid="{C412B64B-6A61-464A-990F-AE93C3524FFC}"/>
    <cellStyle name="Currency [0] 78 2" xfId="5390" xr:uid="{79CBD74F-CD9D-43E5-9954-0B6FDC08FCFB}"/>
    <cellStyle name="Currency [0] 78 2 2" xfId="27965" xr:uid="{D9BFE9E1-9790-4867-834B-E419846E8DBC}"/>
    <cellStyle name="Currency [0] 78 2 3" xfId="17671" xr:uid="{C53EA600-B4FB-4DDF-95E1-5F2251E07E66}"/>
    <cellStyle name="Currency [0] 78 3" xfId="8646" xr:uid="{75362888-733B-472D-922A-EC18ABBAE7F8}"/>
    <cellStyle name="Currency [0] 78 3 2" xfId="30925" xr:uid="{D3EF369E-B335-42A8-9075-F754599FA348}"/>
    <cellStyle name="Currency [0] 78 3 3" xfId="20649" xr:uid="{C8F16309-CAD5-404E-BCCE-87C4AB0FB7ED}"/>
    <cellStyle name="Currency [0] 78 4" xfId="24992" xr:uid="{3E6A9C2F-1293-4918-BA01-AD133BB0AD59}"/>
    <cellStyle name="Currency [0] 78 5" xfId="14692" xr:uid="{DE4E3309-D1AD-4C5A-B6F7-62546934845C}"/>
    <cellStyle name="Currency [0] 79" xfId="1779" xr:uid="{7D8C842E-E206-44B6-B7C4-B2E8A213D6CE}"/>
    <cellStyle name="Currency [0] 79 2" xfId="5382" xr:uid="{F88C56A1-9450-44DD-BFC3-31CB0631434F}"/>
    <cellStyle name="Currency [0] 79 2 2" xfId="27957" xr:uid="{CB9BC8BC-8B2A-492B-B079-3934EAE42881}"/>
    <cellStyle name="Currency [0] 79 2 3" xfId="17663" xr:uid="{DF091B30-F68E-4AF7-B4FB-1DE3D0EC41A4}"/>
    <cellStyle name="Currency [0] 79 3" xfId="8638" xr:uid="{64666BAD-924D-43DB-93C7-526FC5B50776}"/>
    <cellStyle name="Currency [0] 79 3 2" xfId="30917" xr:uid="{70FB5481-3F84-46FF-9C8A-661E306F69B1}"/>
    <cellStyle name="Currency [0] 79 3 3" xfId="20641" xr:uid="{A6610AB4-59FD-48B1-B67C-03634190F2E9}"/>
    <cellStyle name="Currency [0] 79 4" xfId="24984" xr:uid="{5F388A9B-C79C-4F0E-AD02-9FA203EBE13C}"/>
    <cellStyle name="Currency [0] 79 5" xfId="14684" xr:uid="{37BE5929-4194-4050-AA34-78DBEE183F71}"/>
    <cellStyle name="Currency [0] 8" xfId="344" xr:uid="{EB2EACE0-7971-4D65-A576-3681937E8010}"/>
    <cellStyle name="Currency [0] 8 2" xfId="818" xr:uid="{CB680565-B19A-4900-B07F-63A7C05B8389}"/>
    <cellStyle name="Currency [0] 8 2 2" xfId="14137" xr:uid="{53FC5BB2-51D9-4572-B444-DCF6ECA4DEC3}"/>
    <cellStyle name="Currency [0] 8 2 2 3" xfId="24773" xr:uid="{89A40FB9-A8A1-40CE-BDB5-F79A06C8B058}"/>
    <cellStyle name="Currency [0] 8 2 3" xfId="30682" xr:uid="{7247A3E3-A31F-4120-B2C0-D627797AAB40}"/>
    <cellStyle name="Currency [0] 8 2 4" xfId="20395" xr:uid="{546D330E-EE7D-41A4-868D-1351B5DB7BD0}"/>
    <cellStyle name="Currency [0] 8 2 6" xfId="8272" xr:uid="{7F7DD424-609A-4B20-9B3D-5C379D95AEC3}"/>
    <cellStyle name="Currency [0] 8 3" xfId="11376" xr:uid="{3AE5D862-9194-48BD-B3B9-BDFE73B7733A}"/>
    <cellStyle name="Currency [0] 8 3 3" xfId="23375" xr:uid="{68F86498-33A1-418D-8B4F-719EA405D7B5}"/>
    <cellStyle name="Currency [0] 8 4" xfId="14026" xr:uid="{767D536C-8D99-40C0-A272-30E452E86245}"/>
    <cellStyle name="Currency [0] 8 4 3" xfId="24665" xr:uid="{7EE1B327-361A-4E43-9A30-1A179118A576}"/>
    <cellStyle name="Currency [0] 8 5" xfId="27721" xr:uid="{223508F9-40EC-4824-94A7-79F7BEA00715}"/>
    <cellStyle name="Currency [0] 8 6" xfId="17427" xr:uid="{005F7E7C-3D46-4E5D-B122-26734ACCA6CA}"/>
    <cellStyle name="Currency [0] 8 8" xfId="5067" xr:uid="{EA2AB153-D18A-4F23-A839-FFD4F7B2DB1D}"/>
    <cellStyle name="Currency [0] 80" xfId="1774" xr:uid="{B7386386-7C33-493A-8B97-EFA308BAC1F8}"/>
    <cellStyle name="Currency [0] 80 2" xfId="5377" xr:uid="{3350F920-9A96-47B6-967D-D172BE65700D}"/>
    <cellStyle name="Currency [0] 80 2 2" xfId="27952" xr:uid="{5D4A5DFA-9D20-4734-8A0C-B8083391EB4A}"/>
    <cellStyle name="Currency [0] 80 2 3" xfId="17658" xr:uid="{FB381629-54DB-4BA4-94F9-2C28DEC04B67}"/>
    <cellStyle name="Currency [0] 80 3" xfId="8633" xr:uid="{F0765C65-05F9-4440-A524-6BABD4C21AB7}"/>
    <cellStyle name="Currency [0] 80 3 2" xfId="30912" xr:uid="{3620D287-C975-4817-8A6B-AECA2018EB50}"/>
    <cellStyle name="Currency [0] 80 3 3" xfId="20636" xr:uid="{C2464A4C-1103-4D20-B00B-ACAF24B968D7}"/>
    <cellStyle name="Currency [0] 80 4" xfId="24979" xr:uid="{B33CB9EC-5D89-4E82-82C5-2993BA9C514D}"/>
    <cellStyle name="Currency [0] 80 5" xfId="14679" xr:uid="{F9101D57-4F7D-45D6-BD13-FBF3638BFA09}"/>
    <cellStyle name="Currency [0] 81" xfId="1769" xr:uid="{D5654D53-234A-479E-9C79-B50898B4F887}"/>
    <cellStyle name="Currency [0] 81 2" xfId="5372" xr:uid="{E408A248-8470-4CDF-999F-93D563893311}"/>
    <cellStyle name="Currency [0] 81 2 2" xfId="27947" xr:uid="{6A17749D-3DED-418C-B02F-8AD5CA8E4062}"/>
    <cellStyle name="Currency [0] 81 2 3" xfId="17653" xr:uid="{72BE534F-FC19-45E4-97D8-066F507624B8}"/>
    <cellStyle name="Currency [0] 81 3" xfId="8628" xr:uid="{1CB86CE3-3F90-4C59-97E2-504BF786B7A4}"/>
    <cellStyle name="Currency [0] 81 3 2" xfId="30907" xr:uid="{7BD9DE2D-5BCA-46FE-800A-CC07B4944017}"/>
    <cellStyle name="Currency [0] 81 3 3" xfId="20631" xr:uid="{690D7CF1-340B-46DB-B1C7-1C1BE01E09D2}"/>
    <cellStyle name="Currency [0] 81 4" xfId="24974" xr:uid="{D14D183D-FDF3-430D-B1F3-40937C554D70}"/>
    <cellStyle name="Currency [0] 81 5" xfId="14674" xr:uid="{6AFF1EDD-4937-41FD-A378-1BF3A2B5A65D}"/>
    <cellStyle name="Currency [0] 82" xfId="1762" xr:uid="{401B0CC2-F60E-4576-956B-7C775ED53EF5}"/>
    <cellStyle name="Currency [0] 82 2" xfId="5365" xr:uid="{0D178B4E-1B6C-4CE6-ABEA-B561253FD748}"/>
    <cellStyle name="Currency [0] 82 2 2" xfId="27940" xr:uid="{46B8A838-01B9-4595-9250-FDFC155EF712}"/>
    <cellStyle name="Currency [0] 82 2 3" xfId="17646" xr:uid="{3234608B-C556-4E9D-BC86-F6387DDE19A4}"/>
    <cellStyle name="Currency [0] 82 3" xfId="8621" xr:uid="{47A2DC80-FFBE-40C6-91D0-828933260CE3}"/>
    <cellStyle name="Currency [0] 82 3 2" xfId="30900" xr:uid="{D00D80CA-612F-47CA-87EF-4E1BF75D0DBA}"/>
    <cellStyle name="Currency [0] 82 3 3" xfId="20624" xr:uid="{F289DF9F-0593-489F-88CC-154E2DFA01E3}"/>
    <cellStyle name="Currency [0] 82 4" xfId="24967" xr:uid="{4F25AAFF-5B20-4322-81B8-FC908FB9E1DA}"/>
    <cellStyle name="Currency [0] 82 5" xfId="14667" xr:uid="{81AB298B-A3F1-4510-BA12-7B5B2D205349}"/>
    <cellStyle name="Currency [0] 83" xfId="1666" xr:uid="{BB9F265D-C445-4046-A96F-7920C66590EC}"/>
    <cellStyle name="Currency [0] 83 2" xfId="5316" xr:uid="{428EDD53-C447-44BE-B54F-65A73A410CC9}"/>
    <cellStyle name="Currency [0] 83 2 2" xfId="27913" xr:uid="{B3555C60-1AFB-4C08-80C1-D8ACEC2881F3}"/>
    <cellStyle name="Currency [0] 83 2 3" xfId="17619" xr:uid="{CFD124F5-2EA7-455E-944F-3140BC7F45BF}"/>
    <cellStyle name="Currency [0] 83 3" xfId="8593" xr:uid="{2BF509DC-3905-4317-922E-BF7120CFAAC7}"/>
    <cellStyle name="Currency [0] 83 3 2" xfId="30873" xr:uid="{E8E45A2D-BA51-4027-924E-E90D53848EDF}"/>
    <cellStyle name="Currency [0] 83 3 3" xfId="20597" xr:uid="{505C3B97-B4E3-4043-AE12-E88921658D9C}"/>
    <cellStyle name="Currency [0] 83 4" xfId="24939" xr:uid="{ABFE7443-D98E-4846-A80F-0A8AE271A29C}"/>
    <cellStyle name="Currency [0] 83 5" xfId="14639" xr:uid="{1DF5F288-75E5-4FD9-9410-1A68F4103F01}"/>
    <cellStyle name="Currency [0] 84" xfId="1669" xr:uid="{BFA4F4B7-0B11-4F58-86D8-78CD32E2D9CE}"/>
    <cellStyle name="Currency [0] 84 2" xfId="5319" xr:uid="{6AFFE618-1642-44FC-B585-3C9BF57506CA}"/>
    <cellStyle name="Currency [0] 84 2 2" xfId="27916" xr:uid="{EBE68083-107E-4CDB-817A-238F2B41F113}"/>
    <cellStyle name="Currency [0] 84 2 3" xfId="17622" xr:uid="{A5218E1B-3572-49EE-B400-E2BFB9E3570E}"/>
    <cellStyle name="Currency [0] 84 3" xfId="8596" xr:uid="{73FF400B-20C2-47E6-8865-1E451B597BB4}"/>
    <cellStyle name="Currency [0] 84 3 2" xfId="30876" xr:uid="{BAD33959-4105-45D8-9A12-7056CC20B35F}"/>
    <cellStyle name="Currency [0] 84 3 3" xfId="20600" xr:uid="{2DEFC652-D69C-43D1-817C-7BC8F5426F9A}"/>
    <cellStyle name="Currency [0] 84 4" xfId="24942" xr:uid="{CA1207E8-5296-4ED6-905F-965F7FEF576F}"/>
    <cellStyle name="Currency [0] 84 5" xfId="14642" xr:uid="{BA941B46-7219-4638-8403-B0359575774D}"/>
    <cellStyle name="Currency [0] 85" xfId="1661" xr:uid="{6ACE3D3C-5B7E-4CBB-8C37-2FD58C7A016B}"/>
    <cellStyle name="Currency [0] 85 2" xfId="5311" xr:uid="{8C49846E-A0B9-46AF-B9E5-0C71BF27EF3D}"/>
    <cellStyle name="Currency [0] 85 2 2" xfId="27908" xr:uid="{4677E66C-64AA-4BFB-8645-24464621F15E}"/>
    <cellStyle name="Currency [0] 85 2 3" xfId="17614" xr:uid="{0AE2CFC5-3127-461D-8676-032BF4B4057B}"/>
    <cellStyle name="Currency [0] 85 3" xfId="8588" xr:uid="{631E8335-1411-4D93-9B67-FCA63FAEF7A4}"/>
    <cellStyle name="Currency [0] 85 3 2" xfId="30868" xr:uid="{66B5DC92-B8CB-40BA-8D95-20FD690BE703}"/>
    <cellStyle name="Currency [0] 85 3 3" xfId="20592" xr:uid="{87049F36-D368-481D-9036-42CDF6D2BF53}"/>
    <cellStyle name="Currency [0] 85 4" xfId="24934" xr:uid="{4DD0AFF9-15BD-408B-AACE-76256E078444}"/>
    <cellStyle name="Currency [0] 85 5" xfId="14634" xr:uid="{DC77AA89-71AD-4FEB-9DC6-CED1C61D06CB}"/>
    <cellStyle name="Currency [0] 86" xfId="1657" xr:uid="{10D9C685-E734-48FF-93BF-D119C2D4A551}"/>
    <cellStyle name="Currency [0] 86 2" xfId="5307" xr:uid="{03D33248-78FC-42AD-B025-7F402C2E6E6F}"/>
    <cellStyle name="Currency [0] 86 2 2" xfId="27904" xr:uid="{3B9B7715-83E1-47DF-A81E-B4F6CAB91976}"/>
    <cellStyle name="Currency [0] 86 2 3" xfId="17610" xr:uid="{914BDEC5-7F7D-46BC-A6FA-3F470FB05058}"/>
    <cellStyle name="Currency [0] 86 3" xfId="8584" xr:uid="{C1B06DFF-BD64-4DEA-9D35-BFDB3EE029E7}"/>
    <cellStyle name="Currency [0] 86 3 2" xfId="30864" xr:uid="{147E76C3-C503-4575-80AC-0E3AB6126E72}"/>
    <cellStyle name="Currency [0] 86 3 3" xfId="20588" xr:uid="{28949FD3-295A-44F1-94E4-7F4A9F351D38}"/>
    <cellStyle name="Currency [0] 86 4" xfId="24930" xr:uid="{631AC3B0-0061-4E6B-A230-D3EA8E346937}"/>
    <cellStyle name="Currency [0] 86 5" xfId="14630" xr:uid="{5856CAE3-54D1-4223-880F-271CF1D2BAEF}"/>
    <cellStyle name="Currency [0] 87" xfId="1653" xr:uid="{44A5E9BF-2EC1-4DBF-B02D-071FCE7947BE}"/>
    <cellStyle name="Currency [0] 87 2" xfId="5303" xr:uid="{49B92D4C-451E-45FB-A1D2-E7FAD4FC6883}"/>
    <cellStyle name="Currency [0] 87 2 2" xfId="27900" xr:uid="{190CA380-7DA9-488E-8410-6605E9D39358}"/>
    <cellStyle name="Currency [0] 87 2 3" xfId="17606" xr:uid="{F3A395B4-12DE-433C-997A-0D5BE25DE2AF}"/>
    <cellStyle name="Currency [0] 87 3" xfId="8580" xr:uid="{53CD3475-B244-4D10-8379-71247DDFDC47}"/>
    <cellStyle name="Currency [0] 87 3 2" xfId="30860" xr:uid="{500FE67C-F4A5-49F0-9FB0-1ED05830A54B}"/>
    <cellStyle name="Currency [0] 87 3 3" xfId="20584" xr:uid="{6C7B65EC-4451-43B6-8BC7-FB3037ADE953}"/>
    <cellStyle name="Currency [0] 87 4" xfId="24926" xr:uid="{B55C6E92-7647-4EB0-9866-507ADDB42BCE}"/>
    <cellStyle name="Currency [0] 87 5" xfId="14626" xr:uid="{5B59BA45-8E81-4BD6-9BE8-4702E4964DFB}"/>
    <cellStyle name="Currency [0] 88" xfId="1639" xr:uid="{025B1E9A-6BC2-477C-9FC7-E6862D0CA856}"/>
    <cellStyle name="Currency [0] 88 2" xfId="5289" xr:uid="{0F0C3BDC-4CB5-47F2-82AA-F21E0429F71D}"/>
    <cellStyle name="Currency [0] 88 2 2" xfId="27886" xr:uid="{B2C0875A-E4E5-4099-B0B5-4ED5598CB440}"/>
    <cellStyle name="Currency [0] 88 2 3" xfId="17592" xr:uid="{D8E47FA0-68CF-4CD3-A2B2-59B3EA2A6519}"/>
    <cellStyle name="Currency [0] 88 3" xfId="8566" xr:uid="{4955C7A8-A444-4703-9DCE-110194D1B092}"/>
    <cellStyle name="Currency [0] 88 3 2" xfId="30846" xr:uid="{3822DB52-7E0E-4B8B-9C85-52C34BA4BDEA}"/>
    <cellStyle name="Currency [0] 88 3 3" xfId="20570" xr:uid="{CD4BB9E1-5408-496D-903E-39DC93B41023}"/>
    <cellStyle name="Currency [0] 88 4" xfId="24912" xr:uid="{B663C702-D2AA-4E6A-BEF1-6322D4A44676}"/>
    <cellStyle name="Currency [0] 88 5" xfId="14612" xr:uid="{82B48CD8-4A58-4D47-9DA4-4973892A8B25}"/>
    <cellStyle name="Currency [0] 89" xfId="1635" xr:uid="{87478847-00E5-4123-A9E9-D55A04164BAA}"/>
    <cellStyle name="Currency [0] 89 2" xfId="5285" xr:uid="{17B7B148-EA06-41C4-A01E-88398923E702}"/>
    <cellStyle name="Currency [0] 89 2 2" xfId="27882" xr:uid="{FD40C34C-1CC0-4BE5-AB38-B319EB415521}"/>
    <cellStyle name="Currency [0] 89 2 3" xfId="17588" xr:uid="{FEF55114-D886-4108-9ABB-11AF7CBF61A9}"/>
    <cellStyle name="Currency [0] 89 3" xfId="8562" xr:uid="{682B21C5-8371-492B-9DE9-04CFAB22FA75}"/>
    <cellStyle name="Currency [0] 89 3 2" xfId="30842" xr:uid="{3230A880-633D-4986-874A-E28A0B52C69E}"/>
    <cellStyle name="Currency [0] 89 3 3" xfId="20566" xr:uid="{2FE50B20-8C5D-427B-96CB-AACF23984E34}"/>
    <cellStyle name="Currency [0] 89 4" xfId="24908" xr:uid="{76D3A164-3492-4F7E-B5A3-1D3F23D6FC10}"/>
    <cellStyle name="Currency [0] 89 5" xfId="14608" xr:uid="{F2E3CE8B-493F-43CB-A904-142036C209DC}"/>
    <cellStyle name="Currency [0] 9" xfId="690" xr:uid="{AFD1F027-80D5-4653-A37E-D378F9A8EE42}"/>
    <cellStyle name="Currency [0] 9 2" xfId="8132" xr:uid="{EDBBFC95-C3DB-45B1-B29F-D59A333184C2}"/>
    <cellStyle name="Currency [0] 9 2 2" xfId="14132" xr:uid="{639ED89E-7488-4E46-896C-EB8F22E7EFE4}"/>
    <cellStyle name="Currency [0] 9 2 2 3" xfId="24768" xr:uid="{AD1D7DFB-8FE9-4865-B1FF-3A6C3EFEA976}"/>
    <cellStyle name="Currency [0] 9 2 3" xfId="30548" xr:uid="{FF313A1D-C6FE-47D1-94FB-8F15C04722E0}"/>
    <cellStyle name="Currency [0] 9 2 4" xfId="20258" xr:uid="{35E3AFE9-BC38-44B2-A1E4-78354284D8C8}"/>
    <cellStyle name="Currency [0] 9 3" xfId="11240" xr:uid="{08ABACF5-254E-424C-BA8A-08F20DD5296F}"/>
    <cellStyle name="Currency [0] 9 3 3" xfId="23238" xr:uid="{82024C88-819E-4975-A847-2746BC00CACF}"/>
    <cellStyle name="Currency [0] 9 4" xfId="13936" xr:uid="{8BE0D9BF-5B82-459A-9142-22ACB9068460}"/>
    <cellStyle name="Currency [0] 9 4 3" xfId="24573" xr:uid="{0F9AB2CF-19FB-408A-9CC6-D552A04D407F}"/>
    <cellStyle name="Currency [0] 9 5" xfId="27586" xr:uid="{FA643B0F-DBA6-4BA4-9C35-839255286528}"/>
    <cellStyle name="Currency [0] 9 6" xfId="17290" xr:uid="{9FC64AC0-70AC-4234-8789-F823FD7D4C40}"/>
    <cellStyle name="Currency [0] 9 8" xfId="4942" xr:uid="{0E9A2699-0A23-40F1-8C34-E2BC0AF5A133}"/>
    <cellStyle name="Currency [0] 90" xfId="1579" xr:uid="{6F9D38E8-042E-4E7C-94A4-347DAAEDD4D9}"/>
    <cellStyle name="Currency [0] 90 2" xfId="5233" xr:uid="{30AC8C13-8D90-46FE-AC36-53D3D02C4D59}"/>
    <cellStyle name="Currency [0] 90 2 2" xfId="27855" xr:uid="{5457CCB9-E8B3-4CFD-9C41-6FE269011765}"/>
    <cellStyle name="Currency [0] 90 2 3" xfId="17561" xr:uid="{64B30E69-1A6F-4E21-8D48-7EAF044FAABD}"/>
    <cellStyle name="Currency [0] 90 3" xfId="8524" xr:uid="{DA15E919-8AB4-4A3D-98AD-1DBFB98EACDE}"/>
    <cellStyle name="Currency [0] 90 3 2" xfId="30815" xr:uid="{4E04B0A0-45CE-41E8-B047-74B3CA7C8DBE}"/>
    <cellStyle name="Currency [0] 90 3 3" xfId="20539" xr:uid="{9CFACD90-1306-4886-9263-D40B78748C99}"/>
    <cellStyle name="Currency [0] 90 4" xfId="24870" xr:uid="{F451FEDB-97AC-4DC7-87EF-BBE776468883}"/>
    <cellStyle name="Currency [0] 90 5" xfId="14570" xr:uid="{00049317-87F8-4CC5-A266-895F8BB7E48A}"/>
    <cellStyle name="Currency [0] 91" xfId="1575" xr:uid="{45668E25-9A14-40D1-A7BD-3DF20978BBEF}"/>
    <cellStyle name="Currency [0] 91 2" xfId="5229" xr:uid="{2D6183CF-E247-4F71-9F5C-EBD91D3499FC}"/>
    <cellStyle name="Currency [0] 91 2 2" xfId="27851" xr:uid="{2BCEE37F-FD46-46CF-BD95-123A3FCFC98F}"/>
    <cellStyle name="Currency [0] 91 2 3" xfId="17557" xr:uid="{0CE2950F-50D2-40A5-9811-D4C1BEE82C9A}"/>
    <cellStyle name="Currency [0] 91 3" xfId="8520" xr:uid="{708D10DD-E752-48B0-8A7A-CCA5E05AAD7A}"/>
    <cellStyle name="Currency [0] 91 3 2" xfId="30811" xr:uid="{CC49EE65-C56C-4C1C-A6EE-05E44CE81776}"/>
    <cellStyle name="Currency [0] 91 3 3" xfId="20535" xr:uid="{38F14DFC-0E89-454A-81B0-5E653CE3B6DC}"/>
    <cellStyle name="Currency [0] 91 4" xfId="24866" xr:uid="{A99E6887-44EE-4923-99E1-00AD0FDE70F7}"/>
    <cellStyle name="Currency [0] 91 5" xfId="14566" xr:uid="{607B5CA2-2E4E-422F-B1AF-5B9F081A63A0}"/>
    <cellStyle name="Currency [0] 92" xfId="1571" xr:uid="{730DDF17-6219-4F9F-9C6D-66186329A9F8}"/>
    <cellStyle name="Currency [0] 92 2" xfId="5225" xr:uid="{38388A99-8239-40A1-B6DF-EE61A754A7D5}"/>
    <cellStyle name="Currency [0] 92 2 2" xfId="27847" xr:uid="{1B4FFF5F-3A62-47D4-B5F3-74513A1A8E32}"/>
    <cellStyle name="Currency [0] 92 2 3" xfId="17553" xr:uid="{590F7B9E-B1D1-4649-BD90-B356C12326C0}"/>
    <cellStyle name="Currency [0] 92 3" xfId="8516" xr:uid="{5B9E7F52-DA77-4FCF-A2EE-6558329E1BAD}"/>
    <cellStyle name="Currency [0] 92 3 2" xfId="30807" xr:uid="{8DAE8D4C-6DEE-4621-A404-1845BA568EAF}"/>
    <cellStyle name="Currency [0] 92 3 3" xfId="20531" xr:uid="{6891AC4C-D326-4A1F-9748-1DC9D00A4740}"/>
    <cellStyle name="Currency [0] 92 4" xfId="24862" xr:uid="{D0A783E8-F669-4BF8-ADA7-E96E8CBC8363}"/>
    <cellStyle name="Currency [0] 92 5" xfId="14562" xr:uid="{A3ACF1E6-9A93-4144-9A6C-BA523FCF1F02}"/>
    <cellStyle name="Currency [0] 93" xfId="1567" xr:uid="{73D6FE03-2720-4DDF-8A58-C669B3CCEE61}"/>
    <cellStyle name="Currency [0] 93 2" xfId="5221" xr:uid="{49891EA1-1BBB-4EFF-A571-60094D1A01FA}"/>
    <cellStyle name="Currency [0] 93 2 2" xfId="27843" xr:uid="{B445A408-8FF3-4E3E-91A5-60D6191F56A6}"/>
    <cellStyle name="Currency [0] 93 2 3" xfId="17549" xr:uid="{CEC48A48-242D-4A69-99DF-78E35DB56EC1}"/>
    <cellStyle name="Currency [0] 93 3" xfId="8512" xr:uid="{9CD62037-A5D1-400F-B820-1E3D1CA4881B}"/>
    <cellStyle name="Currency [0] 93 3 2" xfId="30803" xr:uid="{2FD98A98-298B-4E24-A256-3BD8555B6471}"/>
    <cellStyle name="Currency [0] 93 3 3" xfId="20527" xr:uid="{632A0D67-0EDE-4CC4-B5CD-F0E052D124FF}"/>
    <cellStyle name="Currency [0] 93 4" xfId="24858" xr:uid="{0DB6F19B-0630-414A-A39E-593770912FBA}"/>
    <cellStyle name="Currency [0] 93 5" xfId="14558" xr:uid="{CCEC7E22-4BA7-4D42-84B2-B99E149E4DDC}"/>
    <cellStyle name="Currency [0] 94" xfId="1563" xr:uid="{79F02950-8FB1-4B19-B52F-7567FCBDAD5C}"/>
    <cellStyle name="Currency [0] 94 2" xfId="5217" xr:uid="{EF14A89F-7057-4A80-9B0F-9DD021A82757}"/>
    <cellStyle name="Currency [0] 94 2 2" xfId="27839" xr:uid="{6890F2FB-BBF2-4695-B51E-0AEB2220023C}"/>
    <cellStyle name="Currency [0] 94 2 3" xfId="17545" xr:uid="{7141178B-5B5A-42E5-8B95-AF4971326282}"/>
    <cellStyle name="Currency [0] 94 3" xfId="8508" xr:uid="{D8FF0A4B-4EB7-48E4-BD44-B94F1B9D2097}"/>
    <cellStyle name="Currency [0] 94 3 2" xfId="30799" xr:uid="{B5B21811-F91D-49F0-B504-39787786537F}"/>
    <cellStyle name="Currency [0] 94 3 3" xfId="20523" xr:uid="{F7AC5912-97E3-4BDD-80FC-37A481C96B88}"/>
    <cellStyle name="Currency [0] 94 4" xfId="24854" xr:uid="{61D6AA57-9DED-4528-B0E3-5C5C61996703}"/>
    <cellStyle name="Currency [0] 94 5" xfId="14554" xr:uid="{0875C43C-D9EC-4ED7-84EE-D3262FBBEF15}"/>
    <cellStyle name="Currency [0] 95" xfId="1558" xr:uid="{1F142135-C69A-4B6E-B57D-C3AFD4828809}"/>
    <cellStyle name="Currency [0] 95 2" xfId="5212" xr:uid="{C961099F-F464-4AB5-B7E0-0E187438CC82}"/>
    <cellStyle name="Currency [0] 95 2 2" xfId="27834" xr:uid="{AEC2AD55-BA81-43FC-BC2E-285C47FC9F47}"/>
    <cellStyle name="Currency [0] 95 2 3" xfId="17540" xr:uid="{C8A3D2D9-FE16-43AE-9B85-2520ECCE8AF6}"/>
    <cellStyle name="Currency [0] 95 3" xfId="8503" xr:uid="{D899EF6E-603C-4F31-A10B-2AAB12131ACA}"/>
    <cellStyle name="Currency [0] 95 3 2" xfId="30794" xr:uid="{8B3C71C4-0506-412A-B783-5568C4ECEDE6}"/>
    <cellStyle name="Currency [0] 95 3 3" xfId="20518" xr:uid="{91BD0AF7-2DEF-4B62-BCD6-3EDCC2DAF2C9}"/>
    <cellStyle name="Currency [0] 95 4" xfId="24849" xr:uid="{A90442C8-0EC4-4167-AE39-DBA6FBFEBE1A}"/>
    <cellStyle name="Currency [0] 95 5" xfId="14549" xr:uid="{029332C3-C133-4D39-A11E-E4FCC490FCCB}"/>
    <cellStyle name="Currency [0] 96" xfId="1553" xr:uid="{2D3B0EFC-1B7E-4530-9C97-40A65B381091}"/>
    <cellStyle name="Currency [0] 96 2" xfId="5207" xr:uid="{EA84A3F8-55AA-48FA-AECA-A82436B4D884}"/>
    <cellStyle name="Currency [0] 96 2 2" xfId="27829" xr:uid="{64C09AA3-EE96-4937-BC12-BC6111E2A8D9}"/>
    <cellStyle name="Currency [0] 96 2 3" xfId="17535" xr:uid="{E0221633-309F-4D7A-AA54-7F8DA78D9A26}"/>
    <cellStyle name="Currency [0] 96 3" xfId="8498" xr:uid="{42A280E0-FF3D-4761-80B0-0A6DCE610EE4}"/>
    <cellStyle name="Currency [0] 96 3 2" xfId="30789" xr:uid="{24D54A50-525F-4B95-BB58-90D8DC67A4AC}"/>
    <cellStyle name="Currency [0] 96 3 3" xfId="20513" xr:uid="{84541C20-1C0E-4264-9840-C7B0DF4CD1C0}"/>
    <cellStyle name="Currency [0] 96 4" xfId="24844" xr:uid="{98BDA31E-F5A2-47BF-A65F-B1BAC06F2C2E}"/>
    <cellStyle name="Currency [0] 96 5" xfId="14544" xr:uid="{06D49128-BD91-4FC7-9E9D-5D536CAFF4AE}"/>
    <cellStyle name="Currency [0] 97" xfId="1548" xr:uid="{4785C86F-2BF1-4F72-9679-8855EC5FD317}"/>
    <cellStyle name="Currency [0] 97 2" xfId="5202" xr:uid="{4D5B35D7-199C-4F90-9C2D-6A1F0B5818EE}"/>
    <cellStyle name="Currency [0] 97 2 2" xfId="27824" xr:uid="{60A6B741-868F-4FBA-9BAB-F7DCDA5D05B4}"/>
    <cellStyle name="Currency [0] 97 2 3" xfId="17530" xr:uid="{7902EDB9-C364-49E5-981E-545C3B239312}"/>
    <cellStyle name="Currency [0] 97 3" xfId="8493" xr:uid="{6395668D-6EFB-49D2-8715-DABA4197E5CC}"/>
    <cellStyle name="Currency [0] 97 3 2" xfId="30784" xr:uid="{913F9A0E-6F07-4952-A010-D0FA615F0BEE}"/>
    <cellStyle name="Currency [0] 97 3 3" xfId="20508" xr:uid="{0727A216-0FD9-403F-8FF0-7103443187C5}"/>
    <cellStyle name="Currency [0] 97 4" xfId="24839" xr:uid="{33D3C7E3-439A-4296-9E90-73A15841E857}"/>
    <cellStyle name="Currency [0] 97 5" xfId="14539" xr:uid="{4D89CAFB-233D-4A42-98D4-767E0C2D13D6}"/>
    <cellStyle name="Currency [0] 98" xfId="1543" xr:uid="{0648588A-C914-4A4F-937A-6C7EEA9DF9DB}"/>
    <cellStyle name="Currency [0] 98 2" xfId="5197" xr:uid="{EE06BE81-CD1E-4464-8085-15D9FB32123E}"/>
    <cellStyle name="Currency [0] 98 2 2" xfId="27819" xr:uid="{5F86707C-2DDD-4BE8-8D47-800CE1CBDEDE}"/>
    <cellStyle name="Currency [0] 98 2 3" xfId="17525" xr:uid="{A54771CF-F4F3-4595-8675-8C3A5CD7C047}"/>
    <cellStyle name="Currency [0] 98 3" xfId="8488" xr:uid="{C371822D-C920-4C1A-9F91-6F69571F3D4F}"/>
    <cellStyle name="Currency [0] 98 3 2" xfId="30779" xr:uid="{A02F7479-69F2-4BCA-8D6D-4AB8B8E8BEC6}"/>
    <cellStyle name="Currency [0] 98 3 3" xfId="20503" xr:uid="{605FBC41-1747-46D0-8175-42C221A286CE}"/>
    <cellStyle name="Currency [0] 98 4" xfId="24834" xr:uid="{190D217F-BE06-4BE0-A7A2-386BF7EAD8B6}"/>
    <cellStyle name="Currency [0] 98 5" xfId="14534" xr:uid="{71566987-DDE2-46F1-B849-2833A4130A2D}"/>
    <cellStyle name="Currency [0] 99" xfId="1476" xr:uid="{FE463FBE-DDB9-40C8-A1FD-38915107548C}"/>
    <cellStyle name="Currency [0] 99 2" xfId="5157" xr:uid="{5466D401-AE47-4992-8E7B-0BAFCD19EF80}"/>
    <cellStyle name="Currency [0] 99 3" xfId="8459" xr:uid="{FE51682A-539D-4E6E-8BEE-80B9DE7018DD}"/>
    <cellStyle name="Currency 10" xfId="146" xr:uid="{064835EE-55F4-42FD-A6C0-91D941F479C5}"/>
    <cellStyle name="Currency 10 10" xfId="4101" xr:uid="{D29C6DD1-E460-4D98-BC54-08AB9BBB9FD1}"/>
    <cellStyle name="Currency 10 10 2" xfId="7276" xr:uid="{FDA57877-20B7-4DA7-BA66-7408808B4392}"/>
    <cellStyle name="Currency 10 10 2 2" xfId="29747" xr:uid="{D5D64DEA-AE1B-4C23-A467-05AD0C2368FF}"/>
    <cellStyle name="Currency 10 10 2 3" xfId="19457" xr:uid="{26E00672-F98D-4E7B-9987-FE4D0A3005FC}"/>
    <cellStyle name="Currency 10 10 3" xfId="10441" xr:uid="{4515E366-B02E-4A45-BF2E-9B983C80B7FA}"/>
    <cellStyle name="Currency 10 10 3 3" xfId="22436" xr:uid="{998C550B-BBDC-42AF-B68A-28720E52B136}"/>
    <cellStyle name="Currency 10 10 4" xfId="26787" xr:uid="{734FC274-3EE4-4F07-8CC9-9AF257C5505D}"/>
    <cellStyle name="Currency 10 10 5" xfId="16488" xr:uid="{3FE9B591-6037-44C4-960F-64136895D77C}"/>
    <cellStyle name="Currency 10 11" xfId="3249" xr:uid="{2E1D29A1-15BE-422F-9723-BF7E20899C9E}"/>
    <cellStyle name="Currency 10 11 2" xfId="6604" xr:uid="{D1C5A1C5-9B63-4255-9747-F70C0101DFCB}"/>
    <cellStyle name="Currency 10 11 2 2" xfId="29104" xr:uid="{FCA954F0-4650-41AE-AD37-D101B68059AB}"/>
    <cellStyle name="Currency 10 11 2 3" xfId="18811" xr:uid="{7BF9D675-A54D-4BCA-B04E-FADDBE645180}"/>
    <cellStyle name="Currency 10 11 3" xfId="9795" xr:uid="{708BE07A-38A0-4BAB-9EC8-539DD9BA96C2}"/>
    <cellStyle name="Currency 10 11 3 2" xfId="32065" xr:uid="{8C6669C0-C9FB-45BD-B840-5D4173817AC7}"/>
    <cellStyle name="Currency 10 11 3 3" xfId="21789" xr:uid="{56FC5AF8-9A08-4618-B7F7-F8FCC93051D4}"/>
    <cellStyle name="Currency 10 11 4" xfId="26141" xr:uid="{EC613654-DE8D-4ECA-AE3B-811976BF29CB}"/>
    <cellStyle name="Currency 10 11 5" xfId="15841" xr:uid="{B3BDAD83-7F73-462C-BA0A-6CD35C4A9A85}"/>
    <cellStyle name="Currency 10 12" xfId="3063" xr:uid="{29B77492-726C-4D40-9F8C-9C1514E6AF1F}"/>
    <cellStyle name="Currency 10 12 2" xfId="6352" xr:uid="{D2F5655C-3AC1-463B-870E-9C090D8E4604}"/>
    <cellStyle name="Currency 10 12 2 2" xfId="28853" xr:uid="{4075B104-B968-47DD-88AD-D036BDC6FB33}"/>
    <cellStyle name="Currency 10 12 2 3" xfId="18559" xr:uid="{BAA7A620-C634-480E-8FF5-32905AFA7967}"/>
    <cellStyle name="Currency 10 12 3" xfId="9543" xr:uid="{DE131E57-6624-4402-A744-EC7D97232AFC}"/>
    <cellStyle name="Currency 10 12 3 2" xfId="31813" xr:uid="{0F8418C3-1B1C-43B5-8906-9F8DF05D9D3B}"/>
    <cellStyle name="Currency 10 12 3 3" xfId="21537" xr:uid="{AB46F8BF-2CD2-497B-9E43-52C860570B5F}"/>
    <cellStyle name="Currency 10 12 4" xfId="25889" xr:uid="{0CDBEAA3-FDA1-4C5D-9237-77241FF0B1AC}"/>
    <cellStyle name="Currency 10 12 5" xfId="15589" xr:uid="{2893744A-167E-46D6-93E0-7F19E11B7C7C}"/>
    <cellStyle name="Currency 10 13" xfId="2950" xr:uid="{F86E43D2-F78C-46CA-A0C3-C566D9A4B774}"/>
    <cellStyle name="Currency 10 13 2" xfId="6242" xr:uid="{189BFFB9-E565-4AC0-ABFA-F2199B003ACE}"/>
    <cellStyle name="Currency 10 13 2 2" xfId="28743" xr:uid="{7ED12E2F-E924-409F-8EF8-D5C71525B3FA}"/>
    <cellStyle name="Currency 10 13 2 3" xfId="18449" xr:uid="{CEFB5F41-CF88-4F5A-A210-04EDBCF26C2B}"/>
    <cellStyle name="Currency 10 13 3" xfId="9433" xr:uid="{69928155-1C2C-48B5-BA78-E29ABEA95C3B}"/>
    <cellStyle name="Currency 10 13 3 2" xfId="31703" xr:uid="{6BF591BB-F824-4E90-85B7-D6CF64644352}"/>
    <cellStyle name="Currency 10 13 3 3" xfId="21427" xr:uid="{1AF5A655-4A17-4731-B29F-13E6617A23FD}"/>
    <cellStyle name="Currency 10 13 4" xfId="25779" xr:uid="{F311E5F8-6066-4726-B3E1-1818C0986698}"/>
    <cellStyle name="Currency 10 13 5" xfId="15479" xr:uid="{CBBBAC35-9FDE-4895-A883-94B9BD5A5DD8}"/>
    <cellStyle name="Currency 10 14" xfId="6155" xr:uid="{7DF8402C-9372-4E8C-9D48-5B6C4C3E6C10}"/>
    <cellStyle name="Currency 10 14 2" xfId="28656" xr:uid="{1C5F3889-C42A-456C-A193-3AEA29ED4480}"/>
    <cellStyle name="Currency 10 14 3" xfId="18362" xr:uid="{CC48D561-D6B9-4A21-A21D-6AF280394209}"/>
    <cellStyle name="Currency 10 15" xfId="9346" xr:uid="{38DF0C0E-56C9-4DB5-ACAE-3156108B71FD}"/>
    <cellStyle name="Currency 10 15 2" xfId="31616" xr:uid="{261BFAC0-95A3-4005-81D9-C96B1A24385C}"/>
    <cellStyle name="Currency 10 15 3" xfId="21340" xr:uid="{077A1ED8-E37A-4F3D-9B57-3D8EF61BD008}"/>
    <cellStyle name="Currency 10 16" xfId="12405" xr:uid="{46C52892-3880-41B2-B9D5-8AEBCB81C8FE}"/>
    <cellStyle name="Currency 10 16 3" xfId="23505" xr:uid="{314E6F54-14B3-4826-97C4-1A7D4B3DE0F4}"/>
    <cellStyle name="Currency 10 17" xfId="14240" xr:uid="{C919F0AD-4144-4176-B02C-CA4BF2B2CF58}"/>
    <cellStyle name="Currency 10 17 2" xfId="25692" xr:uid="{5914EABB-9C13-4D16-B4ED-EBAF0F845789}"/>
    <cellStyle name="Currency 10 18" xfId="15392" xr:uid="{E79AE129-0F1C-4DFA-A8F1-AF906C78C447}"/>
    <cellStyle name="Currency 10 19" xfId="32845" xr:uid="{68041FF7-E850-4288-83BA-E2E2BA9505FE}"/>
    <cellStyle name="Currency 10 2" xfId="327" xr:uid="{D271FACB-3B79-439E-9C61-A93BC7DA07FF}"/>
    <cellStyle name="Currency 10 2 10" xfId="14308" xr:uid="{FA0C86AB-7571-497D-845A-45DAEE2A7085}"/>
    <cellStyle name="Currency 10 2 10 2" xfId="26054" xr:uid="{2765FACE-28A9-44C2-B531-5AC018CB681A}"/>
    <cellStyle name="Currency 10 2 11" xfId="15754" xr:uid="{6684E8A0-E257-4B1C-A7E6-E647864822C1}"/>
    <cellStyle name="Currency 10 2 12" xfId="33052" xr:uid="{FF28D774-E792-41AC-BEFD-6509DADB70DB}"/>
    <cellStyle name="Currency 10 2 13" xfId="1253" xr:uid="{53D558E3-0D49-4D26-B322-4DB1558B6646}"/>
    <cellStyle name="Currency 10 2 2" xfId="416" xr:uid="{13DE9B6B-8B8D-4F8F-8B25-8715E7FDA1CB}"/>
    <cellStyle name="Currency 10 2 2 2" xfId="927" xr:uid="{8606C4A8-8F86-4CBF-8376-1CE4B51F18EF}"/>
    <cellStyle name="Currency 10 2 2 2 2" xfId="8117" xr:uid="{7B6F23D4-850C-4A0B-B718-E22307D1F8B5}"/>
    <cellStyle name="Currency 10 2 2 2 2 2" xfId="30532" xr:uid="{A890802F-6C10-412B-83EB-91B4421CC6CA}"/>
    <cellStyle name="Currency 10 2 2 2 2 3" xfId="20242" xr:uid="{DE92234D-A9BD-420A-86E6-A907E747651E}"/>
    <cellStyle name="Currency 10 2 2 2 3" xfId="11224" xr:uid="{9A76D584-CE8C-4CCD-BF50-3A508FC86F14}"/>
    <cellStyle name="Currency 10 2 2 2 3 3" xfId="23222" xr:uid="{23ED4EC2-785C-499A-AEC0-B2BF9C2DC3E5}"/>
    <cellStyle name="Currency 10 2 2 2 4" xfId="13639" xr:uid="{7CA8D412-DB02-42A6-B1E2-CDE4AAF6E737}"/>
    <cellStyle name="Currency 10 2 2 2 4 3" xfId="24277" xr:uid="{C7F42A52-F0DD-4C02-8340-3C242C1C5D40}"/>
    <cellStyle name="Currency 10 2 2 2 5" xfId="27571" xr:uid="{9E231782-93B0-4E27-9730-9634971283B9}"/>
    <cellStyle name="Currency 10 2 2 2 6" xfId="17274" xr:uid="{1FCB4E22-627E-4032-A4F2-5BFE58CB9785}"/>
    <cellStyle name="Currency 10 2 2 2 8" xfId="4929" xr:uid="{1639593E-D577-4857-9528-13C67C56BEA5}"/>
    <cellStyle name="Currency 10 2 2 3" xfId="7213" xr:uid="{8E2A6D99-16D6-4473-B46E-61A5972882F4}"/>
    <cellStyle name="Currency 10 2 2 3 2" xfId="29685" xr:uid="{5F9FD63A-429D-4C86-8CEC-D7FBA939322D}"/>
    <cellStyle name="Currency 10 2 2 3 3" xfId="19395" xr:uid="{605A9194-A7AB-4EF0-978A-527A085DBE42}"/>
    <cellStyle name="Currency 10 2 2 4" xfId="10379" xr:uid="{1F0D9822-A9F8-4DD0-BDBA-01C5FEB5F669}"/>
    <cellStyle name="Currency 10 2 2 4 3" xfId="22374" xr:uid="{C2C3C784-62DE-46D0-BCE6-A1FA49F705B2}"/>
    <cellStyle name="Currency 10 2 2 5" xfId="13035" xr:uid="{A8E0FD9F-1A84-4DD0-AE4E-9F1F81F2EF3F}"/>
    <cellStyle name="Currency 10 2 2 5 3" xfId="23860" xr:uid="{C0A364CD-B598-45B4-8B04-2AEC7FA0EEB7}"/>
    <cellStyle name="Currency 10 2 2 6" xfId="26725" xr:uid="{F299EE52-00CD-4644-9234-F5A8C1509ECD}"/>
    <cellStyle name="Currency 10 2 2 7" xfId="16426" xr:uid="{83E4E1D1-75B6-4879-AACB-5318B5B63181}"/>
    <cellStyle name="Currency 10 2 2 9" xfId="4038" xr:uid="{C3DD5760-6BDE-4770-A226-4DA44667971D}"/>
    <cellStyle name="Currency 10 2 3" xfId="778" xr:uid="{0CCF8533-5B11-4880-BEC4-8C68CF15402A}"/>
    <cellStyle name="Currency 10 2 3 2" xfId="4534" xr:uid="{57B8A148-391E-45D5-99AF-7636208C019F}"/>
    <cellStyle name="Currency 10 2 3 2 2" xfId="7710" xr:uid="{336E30FE-1FDB-420E-8604-9A9F24192521}"/>
    <cellStyle name="Currency 10 2 3 2 2 2" xfId="30139" xr:uid="{BA92A020-8F22-48E7-9C64-524AB74ECC52}"/>
    <cellStyle name="Currency 10 2 3 2 2 3" xfId="19849" xr:uid="{52B0F558-7D78-4486-965C-A18815B3C7BE}"/>
    <cellStyle name="Currency 10 2 3 2 3" xfId="10833" xr:uid="{B79412A5-2E0C-4118-87BF-33E2214CE21A}"/>
    <cellStyle name="Currency 10 2 3 2 3 3" xfId="22828" xr:uid="{864A9076-4945-4E00-8550-317C5172E3CF}"/>
    <cellStyle name="Currency 10 2 3 2 4" xfId="27179" xr:uid="{17D11910-296E-4C1B-9B08-F02D35D0470B}"/>
    <cellStyle name="Currency 10 2 3 2 5" xfId="16880" xr:uid="{CD2BD3B4-1F96-48AE-BD0D-AB6276E257EB}"/>
    <cellStyle name="Currency 10 2 3 3" xfId="7056" xr:uid="{69E43742-348A-4E49-B6F3-90F423110AA8}"/>
    <cellStyle name="Currency 10 2 3 3 2" xfId="29526" xr:uid="{27B24EFF-534E-4111-9A10-7CC4B59B882B}"/>
    <cellStyle name="Currency 10 2 3 3 3" xfId="19234" xr:uid="{BF96CE87-392D-4740-B2D7-23A9B6520F39}"/>
    <cellStyle name="Currency 10 2 3 4" xfId="10218" xr:uid="{2CF49498-449A-429E-BC53-79307F70A0DA}"/>
    <cellStyle name="Currency 10 2 3 4 2" xfId="32488" xr:uid="{436D6088-E2C9-448B-BBAE-6A2A7E6A735B}"/>
    <cellStyle name="Currency 10 2 3 4 3" xfId="22213" xr:uid="{6D1FB7B4-3776-447A-9AAB-553824375C9B}"/>
    <cellStyle name="Currency 10 2 3 5" xfId="13476" xr:uid="{4F086E9B-64E0-4D82-A736-A5ED61B1B920}"/>
    <cellStyle name="Currency 10 2 3 5 3" xfId="24115" xr:uid="{5FA4F7EC-F2AF-4B5A-88F5-AF4F165E5DC0}"/>
    <cellStyle name="Currency 10 2 3 6" xfId="26564" xr:uid="{B9A816E1-A50F-4B50-9EB4-DB872CF9CA31}"/>
    <cellStyle name="Currency 10 2 3 7" xfId="16265" xr:uid="{0E38FA7E-F0D3-4B5D-B063-B4DDB5966807}"/>
    <cellStyle name="Currency 10 2 3 9" xfId="3884" xr:uid="{B1BF230F-3FA0-4C21-BA34-B4F7D2568FAF}"/>
    <cellStyle name="Currency 10 2 4" xfId="4396" xr:uid="{7E8A1008-DC2A-41B1-9393-F6BF916F796B}"/>
    <cellStyle name="Currency 10 2 4 2" xfId="7571" xr:uid="{58F2A008-FF63-4CDA-9CF0-7DC324727ACD}"/>
    <cellStyle name="Currency 10 2 4 2 2" xfId="30000" xr:uid="{8FCE7F65-D291-46CD-88E1-215AA781E0FF}"/>
    <cellStyle name="Currency 10 2 4 2 3" xfId="19710" xr:uid="{F749C048-4769-47FF-A03C-89F05FA48E03}"/>
    <cellStyle name="Currency 10 2 4 3" xfId="10694" xr:uid="{D30D95C3-0093-44F3-90CD-0D1A2BF9812D}"/>
    <cellStyle name="Currency 10 2 4 3 3" xfId="22689" xr:uid="{87A4AF6A-B3CC-4506-8467-AB7572D5DBE3}"/>
    <cellStyle name="Currency 10 2 4 4" xfId="14189" xr:uid="{97872703-B8A4-41A2-9A1C-BA30C2F46FC3}"/>
    <cellStyle name="Currency 10 2 4 4 3" xfId="24825" xr:uid="{8DF095DB-CAF7-4270-A8C7-4505EFEBA698}"/>
    <cellStyle name="Currency 10 2 4 5" xfId="27040" xr:uid="{B8FA49ED-CF10-4E99-B9F6-70164A88EDAB}"/>
    <cellStyle name="Currency 10 2 4 6" xfId="16741" xr:uid="{671BCF6E-41AD-495E-AFF4-C02D8AB8E734}"/>
    <cellStyle name="Currency 10 2 5" xfId="4187" xr:uid="{CFAB503B-104E-40AE-8AE1-7FEDBDBCAA69}"/>
    <cellStyle name="Currency 10 2 5 2" xfId="7362" xr:uid="{ACFD2120-239A-4F4B-9B78-DF6163753168}"/>
    <cellStyle name="Currency 10 2 5 2 2" xfId="29811" xr:uid="{1D8B657F-D9EF-4DE0-9E63-7679B71D0E32}"/>
    <cellStyle name="Currency 10 2 5 2 3" xfId="19521" xr:uid="{23AE4EAD-DB1B-406E-AF5F-FC1B25522F65}"/>
    <cellStyle name="Currency 10 2 5 3" xfId="10505" xr:uid="{2CD36038-8796-4F33-8C0D-5F8D955AC8A5}"/>
    <cellStyle name="Currency 10 2 5 3 3" xfId="22500" xr:uid="{0B493597-66F5-43D9-9A8E-63187218ECC9}"/>
    <cellStyle name="Currency 10 2 5 4" xfId="26851" xr:uid="{0018FD7E-8F8E-4E65-85E2-5755D8A1CF0A}"/>
    <cellStyle name="Currency 10 2 5 5" xfId="16552" xr:uid="{4DCAA235-C7C2-4EC6-B8E9-B5E56BE59663}"/>
    <cellStyle name="Currency 10 2 6" xfId="3413" xr:uid="{A49ACB0D-96D6-43D1-B588-D856C7E25A7C}"/>
    <cellStyle name="Currency 10 2 6 2" xfId="6770" xr:uid="{4094780A-8547-487D-85A9-5854B6FF74DC}"/>
    <cellStyle name="Currency 10 2 6 2 2" xfId="29270" xr:uid="{F5CD2688-F8EF-4378-947F-157332E7E06E}"/>
    <cellStyle name="Currency 10 2 6 2 3" xfId="18977" xr:uid="{42B29047-41ED-4FA2-BD62-51F82B663978}"/>
    <cellStyle name="Currency 10 2 6 3" xfId="9961" xr:uid="{720B31CD-FE5C-4C52-A683-32AE0FD8ABC2}"/>
    <cellStyle name="Currency 10 2 6 3 2" xfId="32231" xr:uid="{073D22D5-5F79-4597-89FB-6A613F66A2FE}"/>
    <cellStyle name="Currency 10 2 6 3 3" xfId="21955" xr:uid="{509897B9-BD57-4A2B-AE5A-A6EE2F3AAAFE}"/>
    <cellStyle name="Currency 10 2 6 4" xfId="26306" xr:uid="{E528D10A-8103-4DE1-AAAB-D5C2C09F9E24}"/>
    <cellStyle name="Currency 10 2 6 5" xfId="16007" xr:uid="{B78D9CCA-36A0-4961-B633-83868D3525BF}"/>
    <cellStyle name="Currency 10 2 7" xfId="6517" xr:uid="{DC63284F-27C9-4E02-AFA3-8ACA4BD3D2FF}"/>
    <cellStyle name="Currency 10 2 7 2" xfId="29017" xr:uid="{2D723F54-A2F2-4F8D-8A08-B3C0E0E4881D}"/>
    <cellStyle name="Currency 10 2 7 3" xfId="18724" xr:uid="{1C4FB825-38B9-4054-AF76-22C43D03CF17}"/>
    <cellStyle name="Currency 10 2 8" xfId="9708" xr:uid="{C81AC0F4-7BEB-40EA-B682-2F89C80C9FBD}"/>
    <cellStyle name="Currency 10 2 8 2" xfId="31978" xr:uid="{6C369241-E534-4A50-872B-1970FBCF6B85}"/>
    <cellStyle name="Currency 10 2 8 3" xfId="21702" xr:uid="{771A432C-110F-45AA-AB12-A0A792F1DEEC}"/>
    <cellStyle name="Currency 10 2 9" xfId="12827" xr:uid="{02E75F60-28FD-4785-AE45-ED6BCF5D76F3}"/>
    <cellStyle name="Currency 10 2 9 3" xfId="23698" xr:uid="{92EAC34F-E16F-4F38-839C-8B3F8D9744D4}"/>
    <cellStyle name="Currency 10 20" xfId="1185" xr:uid="{C83AB074-5F96-4905-9533-50E411CA5402}"/>
    <cellStyle name="Currency 10 3" xfId="359" xr:uid="{071ADDB5-009F-4658-AAAA-E5503C889F01}"/>
    <cellStyle name="Currency 10 3 10" xfId="32907" xr:uid="{B7C6EDE8-BE18-4E32-BF2B-2EDC17E5D680}"/>
    <cellStyle name="Currency 10 3 11" xfId="3125" xr:uid="{9A58A7DB-C245-4848-96D8-E6D79CFD7BB5}"/>
    <cellStyle name="Currency 10 3 2" xfId="843" xr:uid="{B3C0B19A-EC10-4740-96EE-B2129B5C9FFC}"/>
    <cellStyle name="Currency 10 3 2 2" xfId="5021" xr:uid="{36C5FB0B-5D8B-4EF0-A693-6C6F1CB16BF0}"/>
    <cellStyle name="Currency 10 3 2 2 2" xfId="8219" xr:uid="{19A33A7F-A512-4606-85A2-216FEE87F58B}"/>
    <cellStyle name="Currency 10 3 2 2 2 2" xfId="30631" xr:uid="{BFBE9C6B-9D65-41C5-93D9-CF48A73BF3E2}"/>
    <cellStyle name="Currency 10 3 2 2 2 3" xfId="20342" xr:uid="{B914D1D9-CE3B-4D7C-B3F4-17A25B5FCA02}"/>
    <cellStyle name="Currency 10 3 2 2 3" xfId="11324" xr:uid="{8AD664B9-499A-41B5-8B38-A59CF7DB3A3A}"/>
    <cellStyle name="Currency 10 3 2 2 3 3" xfId="23322" xr:uid="{05D93DC8-1BDB-44EB-9E38-8EBE1454EC15}"/>
    <cellStyle name="Currency 10 3 2 2 4" xfId="13563" xr:uid="{1EC1DCC7-70DC-4CCE-B24C-AA1E2B8A1B92}"/>
    <cellStyle name="Currency 10 3 2 2 4 3" xfId="24199" xr:uid="{FC8D9DB7-C2A6-488F-9D0E-340833FA1858}"/>
    <cellStyle name="Currency 10 3 2 2 5" xfId="27668" xr:uid="{5407C600-B33F-4301-8093-E5A8C2F2B304}"/>
    <cellStyle name="Currency 10 3 2 2 6" xfId="17374" xr:uid="{A3364ECD-BBC4-4226-8453-4F153A11AA7C}"/>
    <cellStyle name="Currency 10 3 2 3" xfId="7137" xr:uid="{C0D68956-9BF4-4934-8848-F260A92B1971}"/>
    <cellStyle name="Currency 10 3 2 3 2" xfId="29608" xr:uid="{76910DBD-3BC2-4DA7-B2F1-2EAE1276A14D}"/>
    <cellStyle name="Currency 10 3 2 3 3" xfId="19317" xr:uid="{2E65167D-55D1-4F32-9F7D-D21758D3E4CE}"/>
    <cellStyle name="Currency 10 3 2 4" xfId="10301" xr:uid="{7FC2E7B1-11B3-4587-A08E-0902828356E2}"/>
    <cellStyle name="Currency 10 3 2 4 2" xfId="32570" xr:uid="{A87EFB76-221F-47FD-B874-A3B2192806E9}"/>
    <cellStyle name="Currency 10 3 2 4 3" xfId="22296" xr:uid="{A4E05707-81CA-43A3-930B-4AA888AB3798}"/>
    <cellStyle name="Currency 10 3 2 5" xfId="12959" xr:uid="{39704C44-F02D-4F9E-9890-859E591998A3}"/>
    <cellStyle name="Currency 10 3 2 5 3" xfId="23782" xr:uid="{D243522F-EF98-491A-88F4-6C52DB65035C}"/>
    <cellStyle name="Currency 10 3 2 6" xfId="26647" xr:uid="{4543C4BE-F9D4-403D-984E-DBC113D892E3}"/>
    <cellStyle name="Currency 10 3 2 7" xfId="16348" xr:uid="{44A42332-679E-4694-ADF6-28518966515A}"/>
    <cellStyle name="Currency 10 3 2 9" xfId="3991" xr:uid="{20A54450-499B-4295-B636-D6EAAB22CF31}"/>
    <cellStyle name="Currency 10 3 3" xfId="3812" xr:uid="{7E622445-FB7C-436B-A012-9E5D260867D8}"/>
    <cellStyle name="Currency 10 3 3 2" xfId="6975" xr:uid="{2F3AA1FB-621F-4D57-9D4D-91D5EBED63DA}"/>
    <cellStyle name="Currency 10 3 3 2 2" xfId="29446" xr:uid="{D52CB0CB-7AC8-46CE-8227-B0896C1DF4EC}"/>
    <cellStyle name="Currency 10 3 3 2 3" xfId="19153" xr:uid="{DC90D9C3-E813-423D-A493-AB97ACD2F381}"/>
    <cellStyle name="Currency 10 3 3 3" xfId="10138" xr:uid="{C1150C03-3151-4AC6-A3C3-2E942C314035}"/>
    <cellStyle name="Currency 10 3 3 3 2" xfId="32407" xr:uid="{B5489D0D-BC18-46B9-B5AB-9887561A2315}"/>
    <cellStyle name="Currency 10 3 3 3 3" xfId="22132" xr:uid="{1FCD407F-2709-4A97-80C3-1C97362DDDD3}"/>
    <cellStyle name="Currency 10 3 3 4" xfId="13403" xr:uid="{D69AF5AD-83B5-4542-8047-B1ACC2EA64A5}"/>
    <cellStyle name="Currency 10 3 3 4 3" xfId="24039" xr:uid="{9F7402D3-C434-4DA7-B5CF-BDEE3A95152A}"/>
    <cellStyle name="Currency 10 3 3 5" xfId="26483" xr:uid="{14BF7E4B-5C7F-4184-8E9F-AF2A75EAB451}"/>
    <cellStyle name="Currency 10 3 3 6" xfId="16184" xr:uid="{29429DFF-1B20-4DFB-9EE2-C9772AA20E3C}"/>
    <cellStyle name="Currency 10 3 4" xfId="3332" xr:uid="{47CF06E0-3217-412B-8F74-F387D0EC7730}"/>
    <cellStyle name="Currency 10 3 4 2" xfId="6689" xr:uid="{0089F6FF-D4A5-4BF6-BE0D-875E405533BB}"/>
    <cellStyle name="Currency 10 3 4 2 2" xfId="29189" xr:uid="{2BEC2595-1ABB-49FC-85E4-EC2C9B50E72E}"/>
    <cellStyle name="Currency 10 3 4 2 3" xfId="18896" xr:uid="{EC1AE2F5-CB34-4049-B9A7-A74F6B556272}"/>
    <cellStyle name="Currency 10 3 4 3" xfId="9880" xr:uid="{A1C2E2FF-EA1A-45D3-BC0B-1D7EB3A6A2AF}"/>
    <cellStyle name="Currency 10 3 4 3 2" xfId="32150" xr:uid="{4D8C846E-B2D9-4068-98F9-56A06B06DA40}"/>
    <cellStyle name="Currency 10 3 4 3 3" xfId="21874" xr:uid="{24A7B446-89ED-404B-8D04-A60D80BB9391}"/>
    <cellStyle name="Currency 10 3 4 4" xfId="26225" xr:uid="{ACB27E2E-1133-4AA2-9374-3385F483C82B}"/>
    <cellStyle name="Currency 10 3 4 5" xfId="15926" xr:uid="{42CB2E29-7B74-491B-9893-9CCC7AE7B645}"/>
    <cellStyle name="Currency 10 3 5" xfId="6436" xr:uid="{84756CF9-7937-4143-879B-A4A135AE45C7}"/>
    <cellStyle name="Currency 10 3 5 2" xfId="28937" xr:uid="{4B427189-6D04-4732-A732-A5383938861C}"/>
    <cellStyle name="Currency 10 3 5 3" xfId="18643" xr:uid="{6EF2498A-3E7D-4FC4-9550-CB4E8E1CE83E}"/>
    <cellStyle name="Currency 10 3 6" xfId="9627" xr:uid="{78ECB322-7F10-4FA7-B60C-1E74FF6AE1D2}"/>
    <cellStyle name="Currency 10 3 6 2" xfId="31897" xr:uid="{83AD5DBB-AC36-4AF8-84F3-7BD9B73B174C}"/>
    <cellStyle name="Currency 10 3 6 3" xfId="21621" xr:uid="{F6BA3A00-2E92-450E-91E8-1B3CAC645633}"/>
    <cellStyle name="Currency 10 3 7" xfId="12747" xr:uid="{4A6E57CB-F987-4D61-A75E-F84AE4A6C7A7}"/>
    <cellStyle name="Currency 10 3 7 3" xfId="23617" xr:uid="{831BF6F2-703E-4899-A9C1-1C3ACC1F25A3}"/>
    <cellStyle name="Currency 10 3 8" xfId="25973" xr:uid="{244179E8-33A3-442B-A61B-7F53CD932E6B}"/>
    <cellStyle name="Currency 10 3 9" xfId="15673" xr:uid="{6FA90C07-06A6-4128-B9C4-B786F1D88AB3}"/>
    <cellStyle name="Currency 10 4" xfId="721" xr:uid="{066F80A8-5198-407A-A534-8B387B443B8A}"/>
    <cellStyle name="Currency 10 4 2" xfId="4806" xr:uid="{C9EFB880-279C-4327-98FF-5BAD962BAFA7}"/>
    <cellStyle name="Currency 10 4 2 2" xfId="7992" xr:uid="{F4890D76-1340-4782-9472-0268D295AC29}"/>
    <cellStyle name="Currency 10 4 2 2 2" xfId="30422" xr:uid="{CEAC6DB1-AC0D-4D75-99CE-DF1E352786E9}"/>
    <cellStyle name="Currency 10 4 2 2 3" xfId="20132" xr:uid="{3AFF9C32-1EF7-4986-80DA-F491BD8704B4}"/>
    <cellStyle name="Currency 10 4 2 3" xfId="11114" xr:uid="{B8CF8D09-609E-48B0-9280-2950BB1CCC13}"/>
    <cellStyle name="Currency 10 4 2 3 3" xfId="23112" xr:uid="{4CF77855-E69D-4739-BEFA-E55E4662D83B}"/>
    <cellStyle name="Currency 10 4 2 4" xfId="27463" xr:uid="{C4E76A4B-1804-4683-AD80-4936636CE6E9}"/>
    <cellStyle name="Currency 10 4 2 5" xfId="17164" xr:uid="{2A585888-2631-45B5-AE34-A1E0F3E70BBA}"/>
    <cellStyle name="Currency 10 4 3" xfId="6862" xr:uid="{85D168D3-27BB-4B32-9637-BCC80E36E643}"/>
    <cellStyle name="Currency 10 4 3 2" xfId="29334" xr:uid="{9BBEA093-9359-4637-905D-B6255BA2A3FC}"/>
    <cellStyle name="Currency 10 4 3 3" xfId="19041" xr:uid="{F4BAFDB2-55EC-47A1-998F-35F813973AA3}"/>
    <cellStyle name="Currency 10 4 4" xfId="10026" xr:uid="{5376E945-D0B1-4C32-9693-B100990CF1C9}"/>
    <cellStyle name="Currency 10 4 4 2" xfId="32295" xr:uid="{6A18D8D9-A732-4CB2-A9AF-5C8E0D1877C1}"/>
    <cellStyle name="Currency 10 4 4 3" xfId="22020" xr:uid="{1B960A77-B4F6-451F-9369-2F30D1622F5A}"/>
    <cellStyle name="Currency 10 4 5" xfId="13102" xr:uid="{E0B5DEC5-0054-4CAB-BC55-F3923127E6C0}"/>
    <cellStyle name="Currency 10 4 5 3" xfId="23927" xr:uid="{06B7390D-30DB-4413-84EC-2C555CB84EA5}"/>
    <cellStyle name="Currency 10 4 6" xfId="26371" xr:uid="{47340C58-9F95-465B-B079-F47F91ED6688}"/>
    <cellStyle name="Currency 10 4 7" xfId="16072" xr:uid="{BC9C05CA-C240-4AA7-B0CF-84FB3F500D3F}"/>
    <cellStyle name="Currency 10 4 9" xfId="3482" xr:uid="{6191F966-E8D2-4C4F-90FD-CAC14B6221D7}"/>
    <cellStyle name="Currency 10 5" xfId="4686" xr:uid="{B864AAB1-9B59-4493-9EEB-3A2313890819}"/>
    <cellStyle name="Currency 10 5 2" xfId="7862" xr:uid="{DCFEB7FF-633C-4406-B2BB-0886652AC5CF}"/>
    <cellStyle name="Currency 10 5 2 2" xfId="30290" xr:uid="{D6B1105D-9383-4D87-8FE1-E36C8F9378FA}"/>
    <cellStyle name="Currency 10 5 2 3" xfId="20001" xr:uid="{26270533-53A3-406D-85B4-700C4F2F7FE4}"/>
    <cellStyle name="Currency 10 5 3" xfId="10985" xr:uid="{FB6E05E5-20DF-458B-A0CE-4CDBE738ACDB}"/>
    <cellStyle name="Currency 10 5 3 3" xfId="22980" xr:uid="{5D87051C-E07D-43E6-8703-978A11B6467C}"/>
    <cellStyle name="Currency 10 5 4" xfId="13665" xr:uid="{D390717E-C503-49B7-A8D5-EE2D76CD1236}"/>
    <cellStyle name="Currency 10 5 4 3" xfId="24303" xr:uid="{FAF56676-1372-4F7F-81E6-3FC106700083}"/>
    <cellStyle name="Currency 10 5 5" xfId="27331" xr:uid="{A9064462-5B07-4BD8-A1D3-9338B8EB6CBB}"/>
    <cellStyle name="Currency 10 5 6" xfId="17032" xr:uid="{938EA46E-649B-421C-8595-0DA9A7CF2866}"/>
    <cellStyle name="Currency 10 6" xfId="4590" xr:uid="{B54EA814-E46C-4A8D-9987-36E9EFB04079}"/>
    <cellStyle name="Currency 10 6 2" xfId="7766" xr:uid="{24F131CB-33D3-4CA3-B8DA-E21E2D74BAC4}"/>
    <cellStyle name="Currency 10 6 2 2" xfId="30195" xr:uid="{845B9D97-A0E3-4926-80A1-21CC11495870}"/>
    <cellStyle name="Currency 10 6 2 3" xfId="19905" xr:uid="{FD5112EF-1826-4645-AD15-5D75E7422F4A}"/>
    <cellStyle name="Currency 10 6 3" xfId="10889" xr:uid="{D992BE34-6C02-4BEE-A0C2-35EC1BC46B8E}"/>
    <cellStyle name="Currency 10 6 3 3" xfId="22884" xr:uid="{D6D1B37A-CFF4-4FCE-8B99-0D56AACA3997}"/>
    <cellStyle name="Currency 10 6 4" xfId="13865" xr:uid="{D2B1A942-2D60-4316-AF26-F697510BF305}"/>
    <cellStyle name="Currency 10 6 4 3" xfId="24505" xr:uid="{9428CA28-A067-4100-8C71-DF89936EE952}"/>
    <cellStyle name="Currency 10 6 5" xfId="27235" xr:uid="{B0F7564E-8F8C-4454-8E59-1CAD3280D156}"/>
    <cellStyle name="Currency 10 6 6" xfId="16936" xr:uid="{D76A9D1A-CCBA-42DB-A4F2-EBC8A9336AAA}"/>
    <cellStyle name="Currency 10 7" xfId="4483" xr:uid="{7900B930-2F5A-41ED-8EF1-56287BD9301C}"/>
    <cellStyle name="Currency 10 7 2" xfId="7659" xr:uid="{9A1B5EFE-BDF9-4380-8FA9-C7DC3788684F}"/>
    <cellStyle name="Currency 10 7 2 2" xfId="30088" xr:uid="{2759404C-8326-4996-AD3D-984052949122}"/>
    <cellStyle name="Currency 10 7 2 3" xfId="19798" xr:uid="{4D5DD5CA-92BD-46DE-842A-046D003156A3}"/>
    <cellStyle name="Currency 10 7 3" xfId="10782" xr:uid="{65A87A71-1F1B-4330-93E2-EC7B65D44952}"/>
    <cellStyle name="Currency 10 7 3 3" xfId="22777" xr:uid="{5ED8A3B0-3FE5-4904-8AAB-2004D894752E}"/>
    <cellStyle name="Currency 10 7 4" xfId="14053" xr:uid="{26C7C77F-2AF1-4D9A-8798-BC5F7D46842B}"/>
    <cellStyle name="Currency 10 7 4 3" xfId="24692" xr:uid="{B66957E1-87F0-4462-86AE-B5AF1EAD7F6C}"/>
    <cellStyle name="Currency 10 7 5" xfId="27128" xr:uid="{A4594BA3-B7B3-4BAD-BCB5-0274887C32B6}"/>
    <cellStyle name="Currency 10 7 6" xfId="16829" xr:uid="{E3E0FA3A-151E-4930-BAD3-A630CF273CA8}"/>
    <cellStyle name="Currency 10 8" xfId="4383" xr:uid="{7DDA4084-B93C-40B5-8B2D-A38C4DF55D64}"/>
    <cellStyle name="Currency 10 8 2" xfId="7558" xr:uid="{EE1368C3-7689-4880-B25D-E71AEBA2CCF2}"/>
    <cellStyle name="Currency 10 8 2 2" xfId="29987" xr:uid="{4228F4F4-42E0-410C-9ED0-BF95B4B3BB07}"/>
    <cellStyle name="Currency 10 8 2 3" xfId="19697" xr:uid="{8AFCD5F9-E5F7-4FD5-8E9B-E41E44F5FF0D}"/>
    <cellStyle name="Currency 10 8 3" xfId="10681" xr:uid="{15ED5940-8E0D-4622-BB9B-17C046B5F0CC}"/>
    <cellStyle name="Currency 10 8 3 3" xfId="22676" xr:uid="{80A0AD98-01CE-438E-8B3B-3155040BAC51}"/>
    <cellStyle name="Currency 10 8 4" xfId="13976" xr:uid="{C15D6247-2C33-40CD-9CFA-D8F0B32A3DA9}"/>
    <cellStyle name="Currency 10 8 4 3" xfId="24615" xr:uid="{F1A32CFD-8777-4153-AE3E-ACAA9030868E}"/>
    <cellStyle name="Currency 10 8 5" xfId="27027" xr:uid="{C272C880-E1DD-44B9-8C68-A10EE3D3C9F3}"/>
    <cellStyle name="Currency 10 8 6" xfId="16728" xr:uid="{A6711B71-DE49-4321-959D-9555BC572D92}"/>
    <cellStyle name="Currency 10 9" xfId="4280" xr:uid="{C8680635-1990-469C-B9AF-84F6B2BE2CDB}"/>
    <cellStyle name="Currency 10 9 2" xfId="7455" xr:uid="{BA67366E-6CA8-4A86-A3D9-C016ECA0C3CC}"/>
    <cellStyle name="Currency 10 9 2 2" xfId="29898" xr:uid="{F1BCE9AA-EC34-4B58-81E4-7D44B1A33CA9}"/>
    <cellStyle name="Currency 10 9 2 3" xfId="19608" xr:uid="{3AE41279-3EB5-4CEF-9600-AE95B4C1072F}"/>
    <cellStyle name="Currency 10 9 3" xfId="10592" xr:uid="{0829D496-2986-4A63-8BA6-3A93590AE52F}"/>
    <cellStyle name="Currency 10 9 3 3" xfId="22587" xr:uid="{896AC3F8-E224-4AE9-93D2-C373BF524F9B}"/>
    <cellStyle name="Currency 10 9 4" xfId="26938" xr:uid="{AC8BFEE4-6237-42CD-9649-C9620E2439E6}"/>
    <cellStyle name="Currency 10 9 5" xfId="16639" xr:uid="{0A12B40A-3C9A-434D-9A82-B8B09A488E3A}"/>
    <cellStyle name="Currency 100" xfId="5140" xr:uid="{7A56D9D0-E1F2-476A-8C36-7D5EA4FFBDE6}"/>
    <cellStyle name="Currency 100 2" xfId="8334" xr:uid="{E9ECA43E-6BFF-4A69-BFC4-4A399D1D2935}"/>
    <cellStyle name="Currency 100 2 2" xfId="30743" xr:uid="{67E039DC-D0E0-46AC-9D80-49905475E4DF}"/>
    <cellStyle name="Currency 100 2 3" xfId="20457" xr:uid="{DB4DDBE6-6A53-4DA9-88B3-5C6AC837E7A0}"/>
    <cellStyle name="Currency 100 3" xfId="11437" xr:uid="{277DEB39-A9EC-45EC-8CC0-2E45B944DFDF}"/>
    <cellStyle name="Currency 100 3 3" xfId="23437" xr:uid="{F75D915D-F400-46EE-B12A-9FC2B3E5F16B}"/>
    <cellStyle name="Currency 100 4" xfId="27783" xr:uid="{B52C488D-600D-4F92-BD71-67400EF06F85}"/>
    <cellStyle name="Currency 100 5" xfId="17489" xr:uid="{CC07D8D6-80CF-4597-B8B6-C3BE285BBFF5}"/>
    <cellStyle name="Currency 101" xfId="1761" xr:uid="{09F0DCBD-C1A3-40A0-A76F-BF583D0B04C7}"/>
    <cellStyle name="Currency 101 2" xfId="5364" xr:uid="{6FCEB3CC-3622-44CC-9997-CFC2765F0B44}"/>
    <cellStyle name="Currency 101 2 2" xfId="27939" xr:uid="{31F24B2C-7EE0-43EF-94A1-0E140A4E16D0}"/>
    <cellStyle name="Currency 101 2 3" xfId="17645" xr:uid="{6027041D-5831-4019-BEF4-A16B41F071E3}"/>
    <cellStyle name="Currency 101 3" xfId="8620" xr:uid="{5781E5E2-5062-4682-80DE-03E2E43AA32E}"/>
    <cellStyle name="Currency 101 3 2" xfId="30899" xr:uid="{3E9D2045-1111-420A-84D7-A36C9D9FE4EB}"/>
    <cellStyle name="Currency 101 3 3" xfId="20623" xr:uid="{A26D05D2-2D91-4CDE-87A6-3DE0CB51E1CB}"/>
    <cellStyle name="Currency 101 4" xfId="24966" xr:uid="{6E75FCD6-2FE2-4B41-B1E2-AF6EEAD7B28B}"/>
    <cellStyle name="Currency 101 5" xfId="14666" xr:uid="{AFA56801-5D19-48B9-A75B-7D8A92706246}"/>
    <cellStyle name="Currency 102" xfId="1667" xr:uid="{E2CE8CDC-0172-480D-8C4C-4EA282A631EB}"/>
    <cellStyle name="Currency 102 2" xfId="5317" xr:uid="{D4B2F482-5BA3-48E5-B508-BD1AB30B5DF8}"/>
    <cellStyle name="Currency 102 2 2" xfId="27914" xr:uid="{679D0453-F846-4842-8916-458A5D4098A3}"/>
    <cellStyle name="Currency 102 2 3" xfId="17620" xr:uid="{8F8F4043-CAE6-438F-B110-0563AA9F10E9}"/>
    <cellStyle name="Currency 102 3" xfId="8594" xr:uid="{D13F4AE5-E811-43AB-AE65-72D089C3D116}"/>
    <cellStyle name="Currency 102 3 2" xfId="30874" xr:uid="{039A0497-C99D-4A7E-ABBE-3C6CE09FF646}"/>
    <cellStyle name="Currency 102 3 3" xfId="20598" xr:uid="{D460BCB9-B85F-48CD-BC8F-25177B38884A}"/>
    <cellStyle name="Currency 102 4" xfId="24940" xr:uid="{76EB79D5-E233-4C71-943E-D8B6CE886D6C}"/>
    <cellStyle name="Currency 102 5" xfId="14640" xr:uid="{2E936192-B395-4A18-A269-0414F8A7F0D0}"/>
    <cellStyle name="Currency 103" xfId="1668" xr:uid="{2FF09469-5234-4821-849E-772788505349}"/>
    <cellStyle name="Currency 103 2" xfId="5318" xr:uid="{50BD4044-7225-40F0-8264-EA17CEFAF543}"/>
    <cellStyle name="Currency 103 2 2" xfId="27915" xr:uid="{6D53B889-7975-476B-A9EE-DB42CDB2CD7C}"/>
    <cellStyle name="Currency 103 2 3" xfId="17621" xr:uid="{8169BD88-EE83-458D-918E-BA58A189D2AE}"/>
    <cellStyle name="Currency 103 3" xfId="8595" xr:uid="{3CF01C29-4BCA-4E5C-9E51-2253EBDD7DD6}"/>
    <cellStyle name="Currency 103 3 2" xfId="30875" xr:uid="{BF1DB4C7-238D-4851-AC98-DD96C55DD5B2}"/>
    <cellStyle name="Currency 103 3 3" xfId="20599" xr:uid="{061AA7D7-3F05-489F-9D89-D617B6957A55}"/>
    <cellStyle name="Currency 103 4" xfId="24941" xr:uid="{DF418F22-1520-425B-94FC-39BDB3DE6897}"/>
    <cellStyle name="Currency 103 5" xfId="14641" xr:uid="{8A820F7D-3530-4D89-BE95-8AE984646945}"/>
    <cellStyle name="Currency 104" xfId="1660" xr:uid="{72835446-931B-4DA5-99DE-2120CD86F2CC}"/>
    <cellStyle name="Currency 104 2" xfId="5310" xr:uid="{158B06AA-A8E9-4031-96DE-38D05935D8F9}"/>
    <cellStyle name="Currency 104 2 2" xfId="27907" xr:uid="{76854817-C04E-4E7F-833C-09D16AD04329}"/>
    <cellStyle name="Currency 104 2 3" xfId="17613" xr:uid="{90F9E9F6-B2C8-4E22-9DBD-382F629F5D97}"/>
    <cellStyle name="Currency 104 3" xfId="8587" xr:uid="{59AD8CB8-8A7F-4A5C-9FCC-32DB01357FC5}"/>
    <cellStyle name="Currency 104 3 2" xfId="30867" xr:uid="{D02E2BAF-BFF2-416A-9138-7505E2BD227C}"/>
    <cellStyle name="Currency 104 3 3" xfId="20591" xr:uid="{807349A8-8571-473E-89F7-73681946E096}"/>
    <cellStyle name="Currency 104 4" xfId="24933" xr:uid="{51512AEE-8F14-4413-8FC6-3BE55E21644B}"/>
    <cellStyle name="Currency 104 5" xfId="14633" xr:uid="{651F711D-5F1B-4D73-A080-99425F6DC980}"/>
    <cellStyle name="Currency 105" xfId="1656" xr:uid="{BA86238B-D38E-4E05-BB7E-080628323906}"/>
    <cellStyle name="Currency 105 2" xfId="5306" xr:uid="{918668E2-58AF-4505-BBD0-2AFE79CCA468}"/>
    <cellStyle name="Currency 105 2 2" xfId="27903" xr:uid="{F53AC75A-E800-4101-93D7-FC76CD94D6A3}"/>
    <cellStyle name="Currency 105 2 3" xfId="17609" xr:uid="{CA368587-AECC-4AF4-AD5E-7297153038E2}"/>
    <cellStyle name="Currency 105 3" xfId="8583" xr:uid="{5EC5B82B-04CC-4D67-BB1C-7F0189891757}"/>
    <cellStyle name="Currency 105 3 2" xfId="30863" xr:uid="{07803BA0-9211-4625-AA26-8699727E087A}"/>
    <cellStyle name="Currency 105 3 3" xfId="20587" xr:uid="{A5A0DF81-30D1-4D13-B117-1012615D80CE}"/>
    <cellStyle name="Currency 105 4" xfId="24929" xr:uid="{0E794516-73E6-4A91-845D-AAD1157C45D2}"/>
    <cellStyle name="Currency 105 5" xfId="14629" xr:uid="{6094D261-2754-48E4-AC5A-E1A9264BC5F9}"/>
    <cellStyle name="Currency 106" xfId="1652" xr:uid="{89EC74AC-C781-411C-BD55-81EF24250BA6}"/>
    <cellStyle name="Currency 106 2" xfId="5302" xr:uid="{B550AEF7-3E32-4DD7-AC2A-64875A7C3C9A}"/>
    <cellStyle name="Currency 106 2 2" xfId="27899" xr:uid="{CCD8CAC9-C067-4F29-8B93-BD6B71ED1F6E}"/>
    <cellStyle name="Currency 106 2 3" xfId="17605" xr:uid="{58E326E4-904F-41D3-A7AB-3C976FCF91A8}"/>
    <cellStyle name="Currency 106 3" xfId="8579" xr:uid="{DF3656A2-296F-488A-A30B-B453B171BC74}"/>
    <cellStyle name="Currency 106 3 2" xfId="30859" xr:uid="{ED0158F5-9AFD-4156-8A75-1804EF271E31}"/>
    <cellStyle name="Currency 106 3 3" xfId="20583" xr:uid="{13827C06-401E-44BB-8E40-07BF71559643}"/>
    <cellStyle name="Currency 106 4" xfId="24925" xr:uid="{C9B7ECBD-08ED-4F58-99C3-76DB004A195D}"/>
    <cellStyle name="Currency 106 5" xfId="14625" xr:uid="{F9951D9F-00E4-4211-9B48-BDA8E9081EE0}"/>
    <cellStyle name="Currency 107" xfId="1638" xr:uid="{D0CC3B48-D870-4D48-A607-0D067E5FA79C}"/>
    <cellStyle name="Currency 107 2" xfId="5288" xr:uid="{C8D63CFE-0FB2-469B-BCA7-0B7B3FFF6C0D}"/>
    <cellStyle name="Currency 107 2 2" xfId="27885" xr:uid="{B2A2BE21-993E-4AAF-AB54-A2FE85250045}"/>
    <cellStyle name="Currency 107 2 3" xfId="17591" xr:uid="{A5A32189-C8DF-4974-900D-43F7556B4A9E}"/>
    <cellStyle name="Currency 107 3" xfId="8565" xr:uid="{B539B072-CED3-4FDB-84BE-CBC7E3B1A963}"/>
    <cellStyle name="Currency 107 3 2" xfId="30845" xr:uid="{380DAF0F-494D-4B5C-B6FD-53CB719F411B}"/>
    <cellStyle name="Currency 107 3 3" xfId="20569" xr:uid="{6A79FD3D-67D1-4C40-B056-03F9B4DF2FE4}"/>
    <cellStyle name="Currency 107 4" xfId="24911" xr:uid="{7155B1A6-8B8D-4FB1-A85F-B5BF61EE0DE9}"/>
    <cellStyle name="Currency 107 5" xfId="14611" xr:uid="{504F4284-6C48-409A-838B-0F92636D6116}"/>
    <cellStyle name="Currency 108" xfId="1634" xr:uid="{2B25FCF7-FD9D-4EDE-9443-00FD59DA1D34}"/>
    <cellStyle name="Currency 108 2" xfId="5284" xr:uid="{D2721452-FB4E-4266-B208-ACA02809AC7D}"/>
    <cellStyle name="Currency 108 2 2" xfId="27881" xr:uid="{0EFB55D9-CE99-48ED-9A0F-42C298933D32}"/>
    <cellStyle name="Currency 108 2 3" xfId="17587" xr:uid="{041EC80E-8824-40CB-9289-C1646D0CC193}"/>
    <cellStyle name="Currency 108 3" xfId="8561" xr:uid="{D08D8F61-B596-453C-94E8-F0635EFF8C29}"/>
    <cellStyle name="Currency 108 3 2" xfId="30841" xr:uid="{54052807-E223-4BD8-949D-AA62DD2246FB}"/>
    <cellStyle name="Currency 108 3 3" xfId="20565" xr:uid="{229B0B7D-286B-488C-BE3E-1C8110872BAF}"/>
    <cellStyle name="Currency 108 4" xfId="24907" xr:uid="{7B22C842-D2C0-41E5-844F-7B1BB7BCB653}"/>
    <cellStyle name="Currency 108 5" xfId="14607" xr:uid="{941476B7-D5E9-4AAE-BFE8-4D2E538D29BA}"/>
    <cellStyle name="Currency 109" xfId="1578" xr:uid="{1FD96993-B0C3-485D-96C9-26AE134184DB}"/>
    <cellStyle name="Currency 109 2" xfId="5232" xr:uid="{96482757-D3AF-4B2C-B13B-BA81892CD5CA}"/>
    <cellStyle name="Currency 109 2 2" xfId="27854" xr:uid="{54F78D50-CA8D-4C69-A126-A9928020AFF2}"/>
    <cellStyle name="Currency 109 2 3" xfId="17560" xr:uid="{66C880F1-5311-4CEE-B981-8ED92BA2A296}"/>
    <cellStyle name="Currency 109 3" xfId="8523" xr:uid="{C12B5157-B184-449D-93A4-3F47C315B6D2}"/>
    <cellStyle name="Currency 109 3 2" xfId="30814" xr:uid="{96B2A56D-12B0-4C38-AABD-685690E22168}"/>
    <cellStyle name="Currency 109 3 3" xfId="20538" xr:uid="{9A417D92-7D1D-425E-A60F-F19161799718}"/>
    <cellStyle name="Currency 109 4" xfId="24869" xr:uid="{AA509928-5A0C-407B-B42D-A30A05ECAD34}"/>
    <cellStyle name="Currency 109 5" xfId="14569" xr:uid="{8A346597-F302-40C3-85FD-774668F26837}"/>
    <cellStyle name="Currency 11" xfId="120" xr:uid="{6ED01CD9-FBE1-4AAA-8CD4-2DFD3C641AED}"/>
    <cellStyle name="Currency 11 10" xfId="3062" xr:uid="{7B71DCEA-109A-4A93-B527-EDF89E29CE3A}"/>
    <cellStyle name="Currency 11 10 2" xfId="6351" xr:uid="{8E21993D-3D88-4752-B2FC-809F12734AA0}"/>
    <cellStyle name="Currency 11 10 2 2" xfId="28852" xr:uid="{D26C89D4-5849-48E6-B333-1D249BFF39D1}"/>
    <cellStyle name="Currency 11 10 2 3" xfId="18558" xr:uid="{1A5F9E55-2506-4732-9425-1DBA6D191B4C}"/>
    <cellStyle name="Currency 11 10 3" xfId="9542" xr:uid="{FD98679B-8F9B-432D-AC85-BDCCDB65A186}"/>
    <cellStyle name="Currency 11 10 3 2" xfId="31812" xr:uid="{8E8B613A-CB65-4533-8B08-963CD7F6FC95}"/>
    <cellStyle name="Currency 11 10 3 3" xfId="21536" xr:uid="{BE3F9153-08BA-4D4E-8142-2FD3547BD86E}"/>
    <cellStyle name="Currency 11 10 4" xfId="25888" xr:uid="{C6772572-0C4C-4F77-9816-18B4D898D3BD}"/>
    <cellStyle name="Currency 11 10 5" xfId="15588" xr:uid="{5AE0B6BD-1493-4C93-80FE-5654D62057B9}"/>
    <cellStyle name="Currency 11 11" xfId="2949" xr:uid="{5583C970-7C55-488A-9E81-5E334882D4BD}"/>
    <cellStyle name="Currency 11 11 2" xfId="6241" xr:uid="{32B6D392-6AE6-4914-A809-ADE8EACFCA21}"/>
    <cellStyle name="Currency 11 11 2 2" xfId="28742" xr:uid="{51183A0F-9257-42D4-86CE-7897A5084A78}"/>
    <cellStyle name="Currency 11 11 2 3" xfId="18448" xr:uid="{59A68EF8-AAD1-4F4A-A120-69ABC6A572AA}"/>
    <cellStyle name="Currency 11 11 3" xfId="9432" xr:uid="{B75B704E-AED2-41F4-A425-D98E3AB675C5}"/>
    <cellStyle name="Currency 11 11 3 2" xfId="31702" xr:uid="{CF690799-24A7-40E5-93A9-5C7F92E7125E}"/>
    <cellStyle name="Currency 11 11 3 3" xfId="21426" xr:uid="{81A7CD3C-99AC-4E36-930B-26EFBA31AC1A}"/>
    <cellStyle name="Currency 11 11 4" xfId="25778" xr:uid="{23DCC8E5-8AD0-4F17-9F15-A039B725901C}"/>
    <cellStyle name="Currency 11 11 5" xfId="15478" xr:uid="{A8F8FE57-7087-40A8-BBA8-45D9120EC7A8}"/>
    <cellStyle name="Currency 11 12" xfId="6154" xr:uid="{3C0A320D-8DAE-4DF9-AA37-0C018A0394F9}"/>
    <cellStyle name="Currency 11 12 2" xfId="28655" xr:uid="{E5D38F94-7F6C-4D2D-A973-6E85B06C4044}"/>
    <cellStyle name="Currency 11 12 3" xfId="18361" xr:uid="{70D28F34-1226-4585-A0C5-7D40516FEC39}"/>
    <cellStyle name="Currency 11 13" xfId="9345" xr:uid="{74511210-DEF0-4E11-B3AE-52266E0690C1}"/>
    <cellStyle name="Currency 11 13 2" xfId="31615" xr:uid="{0D6A24B4-C6BF-4287-8AE4-A51BF3E33FBE}"/>
    <cellStyle name="Currency 11 13 3" xfId="21339" xr:uid="{3867E9C5-791E-49F6-B4CE-C2611E7D54F9}"/>
    <cellStyle name="Currency 11 14" xfId="12666" xr:uid="{AB8E0A36-0F9D-4822-8208-E9EB2A311687}"/>
    <cellStyle name="Currency 11 14 3" xfId="23534" xr:uid="{A279BF6B-ECEB-4B21-8EF9-0822ACFFBAD2}"/>
    <cellStyle name="Currency 11 15" xfId="14242" xr:uid="{42AB0418-0FDF-4E84-92B2-802DC88FFC37}"/>
    <cellStyle name="Currency 11 15 2" xfId="25691" xr:uid="{46E32FC3-A796-4AF8-8904-970944E0FE15}"/>
    <cellStyle name="Currency 11 16" xfId="15391" xr:uid="{EC8A56C3-E55E-49F2-83E1-0734424F88BB}"/>
    <cellStyle name="Currency 11 17" xfId="32837" xr:uid="{DA68A902-F26E-4250-A0DB-87CFD4EC1BA6}"/>
    <cellStyle name="Currency 11 18" xfId="1187" xr:uid="{EA9918B8-6541-4D5A-BBC7-FA47020B3F4B}"/>
    <cellStyle name="Currency 11 2" xfId="337" xr:uid="{9C602E8E-CF97-451E-9928-8BB12456CB70}"/>
    <cellStyle name="Currency 11 2 10" xfId="33026" xr:uid="{436C6152-A29F-4FE1-8F67-D6E68B1D1307}"/>
    <cellStyle name="Currency 11 2 11" xfId="1255" xr:uid="{42351645-48F1-4D6E-88D4-43FB18853AA3}"/>
    <cellStyle name="Currency 11 2 2" xfId="418" xr:uid="{5721CCF0-EC0B-4E3F-9BAD-097555E6697F}"/>
    <cellStyle name="Currency 11 2 2 2" xfId="929" xr:uid="{E2B740F5-AF79-4166-ABD8-802464672E2D}"/>
    <cellStyle name="Currency 11 2 2 2 2" xfId="8218" xr:uid="{D666F519-768B-410E-9208-1CEFAD018142}"/>
    <cellStyle name="Currency 11 2 2 2 2 2" xfId="30630" xr:uid="{21A67428-3AF4-406E-BEB4-951821A0943E}"/>
    <cellStyle name="Currency 11 2 2 2 2 3" xfId="20341" xr:uid="{E846DBBB-6F48-469C-B346-D5936F143F68}"/>
    <cellStyle name="Currency 11 2 2 2 3" xfId="11323" xr:uid="{0BBF2BC1-2269-4F75-8878-D3481B803AD4}"/>
    <cellStyle name="Currency 11 2 2 2 3 3" xfId="23321" xr:uid="{62141BD0-BB22-4F42-B50B-94AB9899A48F}"/>
    <cellStyle name="Currency 11 2 2 2 4" xfId="13638" xr:uid="{C52AAC9A-8C9E-46AF-8886-A23EADFB5CD9}"/>
    <cellStyle name="Currency 11 2 2 2 4 3" xfId="24276" xr:uid="{0F264D2C-E1AC-4B72-ABA4-7379C0FD6B53}"/>
    <cellStyle name="Currency 11 2 2 2 5" xfId="27667" xr:uid="{A5FCBE7A-1924-4BAB-AF84-98F2260A91B6}"/>
    <cellStyle name="Currency 11 2 2 2 6" xfId="17373" xr:uid="{DAE7D875-BDBE-4CDF-939B-925921F0D28E}"/>
    <cellStyle name="Currency 11 2 2 2 8" xfId="5020" xr:uid="{2D500F9A-C28C-4F70-AEE1-91DF7962E8F1}"/>
    <cellStyle name="Currency 11 2 2 3" xfId="7212" xr:uid="{2EBEF775-871C-4CCD-8E0A-51581A2041F7}"/>
    <cellStyle name="Currency 11 2 2 3 2" xfId="29684" xr:uid="{5726D227-4927-437A-9FBE-78C22FDD8167}"/>
    <cellStyle name="Currency 11 2 2 3 3" xfId="19394" xr:uid="{D240901F-3169-4BE9-987D-B554F4B03FCD}"/>
    <cellStyle name="Currency 11 2 2 4" xfId="10378" xr:uid="{7E3CA2CB-251D-48D7-8B4F-CF2D8C6FFC48}"/>
    <cellStyle name="Currency 11 2 2 4 3" xfId="22373" xr:uid="{C897F0E7-170F-4825-9AA6-7F106B64870C}"/>
    <cellStyle name="Currency 11 2 2 5" xfId="13034" xr:uid="{34D897B1-01B6-4ED9-8D81-50DE00A9FC7B}"/>
    <cellStyle name="Currency 11 2 2 5 3" xfId="23859" xr:uid="{C7547651-1F00-4E66-A3AD-70E8472426A7}"/>
    <cellStyle name="Currency 11 2 2 6" xfId="26724" xr:uid="{C5BF7AD5-DD3E-4970-8EEA-4152941CDF42}"/>
    <cellStyle name="Currency 11 2 2 7" xfId="16425" xr:uid="{28686ECD-5E30-4738-A971-8C2EC466E978}"/>
    <cellStyle name="Currency 11 2 2 9" xfId="4037" xr:uid="{91C57CE6-0F8E-4476-95AA-8BD610B80EB6}"/>
    <cellStyle name="Currency 11 2 3" xfId="780" xr:uid="{553E4BF1-2149-411F-9DB1-174B58F40FDB}"/>
    <cellStyle name="Currency 11 2 3 2" xfId="7055" xr:uid="{8B6883E7-47AF-44C8-BB36-B856702C32EF}"/>
    <cellStyle name="Currency 11 2 3 2 2" xfId="29525" xr:uid="{F858C99A-8A1F-44C7-A538-E82C0D9D0EA1}"/>
    <cellStyle name="Currency 11 2 3 2 3" xfId="19233" xr:uid="{A3E9D62D-5A00-4887-9D87-A868A3C5DE33}"/>
    <cellStyle name="Currency 11 2 3 3" xfId="10217" xr:uid="{6D5F1619-1357-42A3-B2BC-D245015D5563}"/>
    <cellStyle name="Currency 11 2 3 3 2" xfId="32487" xr:uid="{A90EFF36-B464-4F51-98B3-75D306DA0AAC}"/>
    <cellStyle name="Currency 11 2 3 3 3" xfId="22212" xr:uid="{FC03C535-29D8-4B3B-8CA9-F01B9F17FD0B}"/>
    <cellStyle name="Currency 11 2 3 4" xfId="13475" xr:uid="{7DCABB05-D8A9-4085-B3C1-C4EB71AFAE5B}"/>
    <cellStyle name="Currency 11 2 3 4 3" xfId="24114" xr:uid="{AFDC1CD5-4B30-435A-AD93-3F1E94FECEDB}"/>
    <cellStyle name="Currency 11 2 3 5" xfId="26563" xr:uid="{E028A4A5-EB1B-4E5A-A769-25547C707E9C}"/>
    <cellStyle name="Currency 11 2 3 6" xfId="16264" xr:uid="{97F21DFC-60D0-40CE-8057-8E5F3E3D490C}"/>
    <cellStyle name="Currency 11 2 3 8" xfId="3883" xr:uid="{3933701E-380D-45D4-B459-F1B516037CD0}"/>
    <cellStyle name="Currency 11 2 4" xfId="3412" xr:uid="{D90E8FDA-D419-4E3B-8CAD-CD165DCE078C}"/>
    <cellStyle name="Currency 11 2 4 2" xfId="6769" xr:uid="{6CD17873-99DD-4B84-AAE0-B7B817B5C3AC}"/>
    <cellStyle name="Currency 11 2 4 2 2" xfId="29269" xr:uid="{3378C1CE-2928-40B3-BB52-9E539001D62F}"/>
    <cellStyle name="Currency 11 2 4 2 3" xfId="18976" xr:uid="{6E1DCC53-CAE3-4C7D-9075-392F453F9927}"/>
    <cellStyle name="Currency 11 2 4 3" xfId="9960" xr:uid="{E7E35371-8D3D-471D-BDF4-52904B0FE08F}"/>
    <cellStyle name="Currency 11 2 4 3 2" xfId="32230" xr:uid="{27C8801D-E5B4-4EBB-8041-6730FE61B424}"/>
    <cellStyle name="Currency 11 2 4 3 3" xfId="21954" xr:uid="{BF819545-419F-451D-B872-7EF8B2F1287B}"/>
    <cellStyle name="Currency 11 2 4 4" xfId="14136" xr:uid="{61EA826B-5896-4386-8A10-6AEC1BCDEC57}"/>
    <cellStyle name="Currency 11 2 4 4 3" xfId="24772" xr:uid="{23D3EC73-EA29-4B34-BEBC-C2D587586C5F}"/>
    <cellStyle name="Currency 11 2 4 5" xfId="26305" xr:uid="{31DA1A23-9AAD-4C3B-A638-1B09AB875379}"/>
    <cellStyle name="Currency 11 2 4 6" xfId="16006" xr:uid="{F8D515F3-67BA-4690-BE34-6DA9C3BA16CD}"/>
    <cellStyle name="Currency 11 2 5" xfId="6516" xr:uid="{464EB79F-FEBA-4297-984E-A9022BE82DDE}"/>
    <cellStyle name="Currency 11 2 5 2" xfId="29016" xr:uid="{3AD49BC8-33F7-4C8E-8E6B-B1FDDA453AB4}"/>
    <cellStyle name="Currency 11 2 5 3" xfId="18723" xr:uid="{E7A8B9EA-FFBC-4720-90A0-DB593CE0A4DC}"/>
    <cellStyle name="Currency 11 2 6" xfId="9707" xr:uid="{03CC7AAB-921A-4E11-A821-3B13BF5AA7A2}"/>
    <cellStyle name="Currency 11 2 6 2" xfId="31977" xr:uid="{ADD691E7-D552-46A8-9D86-33AD13E07372}"/>
    <cellStyle name="Currency 11 2 6 3" xfId="21701" xr:uid="{AE38250E-032A-47BE-A3D8-78C020B11CFC}"/>
    <cellStyle name="Currency 11 2 7" xfId="12826" xr:uid="{263209FA-128D-4E45-B227-5D16BF201F7A}"/>
    <cellStyle name="Currency 11 2 7 3" xfId="23697" xr:uid="{D89083E1-4515-4B89-B77E-94815D59E9C2}"/>
    <cellStyle name="Currency 11 2 8" xfId="14310" xr:uid="{C6FFDEA9-8DE6-479B-ACB1-4D4D887B1D40}"/>
    <cellStyle name="Currency 11 2 8 2" xfId="26053" xr:uid="{C85165F1-C042-4D11-B0A4-EDAD7E340226}"/>
    <cellStyle name="Currency 11 2 9" xfId="15753" xr:uid="{8F9F013A-4E24-4F00-AB4A-4AA535D42E67}"/>
    <cellStyle name="Currency 11 3" xfId="342" xr:uid="{B10EE6FA-B3D8-4253-8C28-B462C08BBEA7}"/>
    <cellStyle name="Currency 11 3 10" xfId="32899" xr:uid="{B16FE097-E4F5-41A4-840D-A5B84C4A5C23}"/>
    <cellStyle name="Currency 11 3 11" xfId="3124" xr:uid="{81FCE15A-9E8E-4BE5-AF4F-75ACBB75CC7E}"/>
    <cellStyle name="Currency 11 3 2" xfId="815" xr:uid="{B877F544-901E-47C3-AC16-C5C63271D548}"/>
    <cellStyle name="Currency 11 3 2 2" xfId="4805" xr:uid="{79A764EF-DDAD-4852-B020-01E7F8F4CFF4}"/>
    <cellStyle name="Currency 11 3 2 2 2" xfId="7991" xr:uid="{D037018E-5050-4167-BEC9-612A6D1FD122}"/>
    <cellStyle name="Currency 11 3 2 2 2 2" xfId="30421" xr:uid="{6C0BA240-110D-4C66-9766-99DB955E902E}"/>
    <cellStyle name="Currency 11 3 2 2 2 3" xfId="20131" xr:uid="{DC8D4B04-0935-4406-BC53-69A8C45240D4}"/>
    <cellStyle name="Currency 11 3 2 2 3" xfId="11113" xr:uid="{9F0A259F-E189-4A7E-8DCA-D2BE169C8DEC}"/>
    <cellStyle name="Currency 11 3 2 2 3 3" xfId="23111" xr:uid="{04E90604-1149-4F0C-A93F-B4D8EA2A85E5}"/>
    <cellStyle name="Currency 11 3 2 2 4" xfId="13562" xr:uid="{340279C2-D28A-4204-9B94-9FC8ED5B1E00}"/>
    <cellStyle name="Currency 11 3 2 2 4 3" xfId="24198" xr:uid="{8CF7279F-F71A-4092-9437-3298DA8230DE}"/>
    <cellStyle name="Currency 11 3 2 2 5" xfId="27462" xr:uid="{720EAD14-5E37-46A5-978E-7EC2518CA6E2}"/>
    <cellStyle name="Currency 11 3 2 2 6" xfId="17163" xr:uid="{81F5289F-A537-4F29-9413-16B553944499}"/>
    <cellStyle name="Currency 11 3 2 3" xfId="7136" xr:uid="{6352F209-58B4-4FB2-8C2E-D9B7304F870D}"/>
    <cellStyle name="Currency 11 3 2 3 2" xfId="29607" xr:uid="{E3F0D316-A7FD-4E4F-A7B3-2C18F77E5F76}"/>
    <cellStyle name="Currency 11 3 2 3 3" xfId="19316" xr:uid="{5E8020CF-1474-486A-8E3E-3B6ADAA44566}"/>
    <cellStyle name="Currency 11 3 2 4" xfId="10300" xr:uid="{63253C40-7554-4A6D-8A7B-BB7F866B4CE5}"/>
    <cellStyle name="Currency 11 3 2 4 2" xfId="32569" xr:uid="{C23B29BF-83F6-4866-8B01-94C23E88F89B}"/>
    <cellStyle name="Currency 11 3 2 4 3" xfId="22295" xr:uid="{39AEA23D-3012-4CC0-B468-4D96171B2020}"/>
    <cellStyle name="Currency 11 3 2 5" xfId="12958" xr:uid="{8D308DCC-07AE-48F7-B92E-1092A2A5037F}"/>
    <cellStyle name="Currency 11 3 2 5 3" xfId="23781" xr:uid="{DE525AC5-C6C4-4156-ABF1-0C8025B897F1}"/>
    <cellStyle name="Currency 11 3 2 6" xfId="26646" xr:uid="{F3B9E065-17E7-47A8-B3EC-38E836A31683}"/>
    <cellStyle name="Currency 11 3 2 7" xfId="16347" xr:uid="{23BAFBD2-F390-49DC-AA85-E4261CD3F440}"/>
    <cellStyle name="Currency 11 3 2 9" xfId="3990" xr:uid="{D8A19E8F-F025-43C1-9C9C-A50E1B75D42D}"/>
    <cellStyle name="Currency 11 3 3" xfId="3811" xr:uid="{F4B2D9B6-B700-46E2-A051-4C75D9BA685F}"/>
    <cellStyle name="Currency 11 3 3 2" xfId="6974" xr:uid="{47FCD6F0-81D3-49CD-9F50-D288B351347F}"/>
    <cellStyle name="Currency 11 3 3 2 2" xfId="29445" xr:uid="{E03AE6EB-E45C-4074-8C62-8498753C5A78}"/>
    <cellStyle name="Currency 11 3 3 2 3" xfId="19152" xr:uid="{1C6B6B7B-7D0D-41C3-9167-27EA927777E9}"/>
    <cellStyle name="Currency 11 3 3 3" xfId="10137" xr:uid="{A3BD219F-6188-41CE-A020-57FBE1426EB2}"/>
    <cellStyle name="Currency 11 3 3 3 2" xfId="32406" xr:uid="{39CE7FA8-566C-488F-A397-97E2CC072258}"/>
    <cellStyle name="Currency 11 3 3 3 3" xfId="22131" xr:uid="{BAD76384-8920-40EC-8E33-78D65DBBEC3D}"/>
    <cellStyle name="Currency 11 3 3 4" xfId="13402" xr:uid="{A900F5C1-4B12-426F-9910-8503D9B2054A}"/>
    <cellStyle name="Currency 11 3 3 4 3" xfId="24038" xr:uid="{CA9553BB-C2EA-464E-9E5C-4E1CCF7E219A}"/>
    <cellStyle name="Currency 11 3 3 5" xfId="26482" xr:uid="{F6A873C9-8005-44BE-A30A-61573AF229B7}"/>
    <cellStyle name="Currency 11 3 3 6" xfId="16183" xr:uid="{C99E7033-10CA-4621-A090-4F9D6496EA72}"/>
    <cellStyle name="Currency 11 3 4" xfId="3331" xr:uid="{D3172ACF-D59E-4D88-943C-7A70581D04C5}"/>
    <cellStyle name="Currency 11 3 4 2" xfId="6688" xr:uid="{E2F97E67-F66A-4F34-86B4-B98196271CBC}"/>
    <cellStyle name="Currency 11 3 4 2 2" xfId="29188" xr:uid="{0D1E6D71-8C0A-4763-9223-62BE9739D1B7}"/>
    <cellStyle name="Currency 11 3 4 2 3" xfId="18895" xr:uid="{6C8A4EB3-32E1-4795-89D1-E789A48CBB21}"/>
    <cellStyle name="Currency 11 3 4 3" xfId="9879" xr:uid="{0F1A95C0-0973-46AF-B0A2-697A4A5AD2EE}"/>
    <cellStyle name="Currency 11 3 4 3 2" xfId="32149" xr:uid="{DF75ED7D-641F-46E0-B5AC-9E89643AF261}"/>
    <cellStyle name="Currency 11 3 4 3 3" xfId="21873" xr:uid="{74F55411-2DD4-44C7-81DA-BDBA0FEEA3F6}"/>
    <cellStyle name="Currency 11 3 4 4" xfId="26224" xr:uid="{B5DDC19B-ECFE-467D-9CEF-66A0465A6E2C}"/>
    <cellStyle name="Currency 11 3 4 5" xfId="15925" xr:uid="{AFE81B34-E747-4694-9E4D-08B3BB967A3A}"/>
    <cellStyle name="Currency 11 3 5" xfId="6435" xr:uid="{F7DCF9D2-678F-4D72-BCE6-7FF2D078F970}"/>
    <cellStyle name="Currency 11 3 5 2" xfId="28936" xr:uid="{FEEF7B4B-0CD9-4192-A21B-5D9A7D103193}"/>
    <cellStyle name="Currency 11 3 5 3" xfId="18642" xr:uid="{AA1488F7-4139-44B3-82E8-36A4CE6F41BA}"/>
    <cellStyle name="Currency 11 3 6" xfId="9626" xr:uid="{B2E77F70-C007-4BC1-9D53-4165C766A62A}"/>
    <cellStyle name="Currency 11 3 6 2" xfId="31896" xr:uid="{7712D58F-60EC-4B34-B191-A5EBAE97479A}"/>
    <cellStyle name="Currency 11 3 6 3" xfId="21620" xr:uid="{529FAF2C-DDF9-4A25-9C69-CFF53BD2B23A}"/>
    <cellStyle name="Currency 11 3 7" xfId="12746" xr:uid="{EA8495F8-E9D0-4EFC-B983-BAC652EC008A}"/>
    <cellStyle name="Currency 11 3 7 3" xfId="23616" xr:uid="{731B9BBE-D756-432F-ACA9-8431B199A6EA}"/>
    <cellStyle name="Currency 11 3 8" xfId="25972" xr:uid="{7FE32105-B511-4500-AD2D-737FB10FBC54}"/>
    <cellStyle name="Currency 11 3 9" xfId="15672" xr:uid="{ED2EAE4B-A044-40FF-81EC-38B1BE3F9293}"/>
    <cellStyle name="Currency 11 4" xfId="723" xr:uid="{00B3860E-8156-436D-8402-047683DC3ABF}"/>
    <cellStyle name="Currency 11 4 2" xfId="4685" xr:uid="{8F9AED53-2C01-4B04-B3A7-8C034556605A}"/>
    <cellStyle name="Currency 11 4 2 2" xfId="7861" xr:uid="{F44815C2-D68E-439D-B08F-8CB84E5863ED}"/>
    <cellStyle name="Currency 11 4 2 2 2" xfId="30289" xr:uid="{2FEF0D4D-19FF-402C-B06A-7AF7DA1ACAAA}"/>
    <cellStyle name="Currency 11 4 2 2 3" xfId="20000" xr:uid="{FF80F81C-92D1-4789-A8A3-8599A2406FD8}"/>
    <cellStyle name="Currency 11 4 2 3" xfId="10984" xr:uid="{AC19E889-1846-4407-889B-E33A8738DA23}"/>
    <cellStyle name="Currency 11 4 2 3 3" xfId="22979" xr:uid="{235014F9-8A07-4F3B-AC2F-F1F5D9206A97}"/>
    <cellStyle name="Currency 11 4 2 4" xfId="27330" xr:uid="{3CFB6878-E2C0-4976-A248-72CC9CEC08F9}"/>
    <cellStyle name="Currency 11 4 2 5" xfId="17031" xr:uid="{DB263EEA-3730-4469-8436-B31A4D60174B}"/>
    <cellStyle name="Currency 11 4 3" xfId="6892" xr:uid="{8D53D239-A1FC-4858-8FA8-950E4EC81E4B}"/>
    <cellStyle name="Currency 11 4 3 2" xfId="29363" xr:uid="{E56F5734-A29E-4F69-B644-CA1D43D148B7}"/>
    <cellStyle name="Currency 11 4 3 3" xfId="19070" xr:uid="{196419A6-39E1-4FB6-807A-A837E442DB1F}"/>
    <cellStyle name="Currency 11 4 4" xfId="10055" xr:uid="{44E977C4-FC69-474D-8C11-A9C6288E5920}"/>
    <cellStyle name="Currency 11 4 4 2" xfId="32324" xr:uid="{EFB5AEDA-BAB4-4447-AC7F-15389D59436C}"/>
    <cellStyle name="Currency 11 4 4 3" xfId="22049" xr:uid="{E75FB260-70E4-4D84-9713-B0E95BD05AE5}"/>
    <cellStyle name="Currency 11 4 5" xfId="13321" xr:uid="{022523F5-8BDD-4127-A134-3817B973BFC7}"/>
    <cellStyle name="Currency 11 4 5 3" xfId="23956" xr:uid="{81A75647-50CB-42BD-AE56-1B32594E7BE8}"/>
    <cellStyle name="Currency 11 4 6" xfId="26400" xr:uid="{71A2AF3F-726A-4EBF-BAD7-422D9062CCD5}"/>
    <cellStyle name="Currency 11 4 7" xfId="16101" xr:uid="{DF9AAD61-23D9-4F44-A3DC-6316DB0FEB70}"/>
    <cellStyle name="Currency 11 4 9" xfId="3738" xr:uid="{10C4C921-7B92-49F3-B97C-2488947D7B3A}"/>
    <cellStyle name="Currency 11 5" xfId="4482" xr:uid="{1F3C1E22-C988-419E-B008-CE56A64E1400}"/>
    <cellStyle name="Currency 11 5 2" xfId="7658" xr:uid="{1A7522A7-172E-4216-82F5-5909D4282DCB}"/>
    <cellStyle name="Currency 11 5 2 2" xfId="30087" xr:uid="{893BB0FB-4FD8-4BDC-BFED-D4EEB218545A}"/>
    <cellStyle name="Currency 11 5 2 3" xfId="19797" xr:uid="{F5292EA2-C786-4B74-B039-08EA7EEB13CB}"/>
    <cellStyle name="Currency 11 5 3" xfId="10781" xr:uid="{B937D96F-6458-4DFE-8B7D-1EAFF4010F7C}"/>
    <cellStyle name="Currency 11 5 3 3" xfId="22776" xr:uid="{015A988A-DDA2-44B7-BE79-4FDE4F1961FA}"/>
    <cellStyle name="Currency 11 5 4" xfId="13969" xr:uid="{1DADD622-F976-4F0D-A91E-CEE1F34306AE}"/>
    <cellStyle name="Currency 11 5 4 3" xfId="24608" xr:uid="{51D45E8F-E11E-4AAE-83F6-E1B5F5CD2CC0}"/>
    <cellStyle name="Currency 11 5 5" xfId="27127" xr:uid="{D9FC9771-0DFB-4CE1-A81A-592C2184D7DB}"/>
    <cellStyle name="Currency 11 5 6" xfId="16828" xr:uid="{5B6BA52C-8186-469B-810A-DA9B1A1913E6}"/>
    <cellStyle name="Currency 11 6" xfId="4382" xr:uid="{2244953B-C0C6-4A7B-A3A0-C97334D45A7A}"/>
    <cellStyle name="Currency 11 6 2" xfId="7557" xr:uid="{6D4AA835-BA30-4881-BF81-EFBECA2E6654}"/>
    <cellStyle name="Currency 11 6 2 2" xfId="29986" xr:uid="{A9740F75-FBEB-4F3A-AD02-69BD44814598}"/>
    <cellStyle name="Currency 11 6 2 3" xfId="19696" xr:uid="{5FC5BF3F-B4E3-4723-AE5E-314AB40E7477}"/>
    <cellStyle name="Currency 11 6 3" xfId="10680" xr:uid="{8F29935C-1004-497F-9120-FBAA30D31BC4}"/>
    <cellStyle name="Currency 11 6 3 3" xfId="22675" xr:uid="{9C43CEF0-82E2-4E6E-B167-3517570051C0}"/>
    <cellStyle name="Currency 11 6 4" xfId="13822" xr:uid="{43182780-DF58-4902-98DD-0D5971B1551B}"/>
    <cellStyle name="Currency 11 6 4 3" xfId="24462" xr:uid="{BF0B96E7-D60C-40F3-8278-335027F7E8D9}"/>
    <cellStyle name="Currency 11 6 5" xfId="27026" xr:uid="{B1EA8688-D4E8-4950-8EC6-B6D669D57E7E}"/>
    <cellStyle name="Currency 11 6 6" xfId="16727" xr:uid="{6E30A9FC-7BBE-4DF0-A008-85DC4D62B433}"/>
    <cellStyle name="Currency 11 7" xfId="4279" xr:uid="{2C5741D6-4438-46BB-A805-F09475C4460C}"/>
    <cellStyle name="Currency 11 7 2" xfId="7454" xr:uid="{E0118A26-69E3-4970-B1FB-A9B3BF6E7BE5}"/>
    <cellStyle name="Currency 11 7 2 2" xfId="29897" xr:uid="{2CD9884A-EBDA-4F4C-B43A-BA3542728A96}"/>
    <cellStyle name="Currency 11 7 2 3" xfId="19607" xr:uid="{6C610520-F492-4238-BAA3-A2336FD047B1}"/>
    <cellStyle name="Currency 11 7 3" xfId="10591" xr:uid="{07962B98-CDA1-475A-8AC2-507242CE4F37}"/>
    <cellStyle name="Currency 11 7 3 3" xfId="22586" xr:uid="{302F5F4C-17F4-4DA5-A483-5DF8BF667279}"/>
    <cellStyle name="Currency 11 7 4" xfId="26937" xr:uid="{2D530FBF-51C8-4EAB-A56C-4064DEFF18D1}"/>
    <cellStyle name="Currency 11 7 5" xfId="16638" xr:uid="{D22CD150-302F-47C9-B320-CEB5EDBC549A}"/>
    <cellStyle name="Currency 11 8" xfId="4100" xr:uid="{9804B8CE-4BA2-4FD5-94CC-9ECD1204B58B}"/>
    <cellStyle name="Currency 11 8 2" xfId="7275" xr:uid="{89F141DA-5C33-414A-8824-7D422728FAE2}"/>
    <cellStyle name="Currency 11 8 2 2" xfId="29746" xr:uid="{A47A281B-F7B9-42EE-8377-F683E906325B}"/>
    <cellStyle name="Currency 11 8 2 3" xfId="19456" xr:uid="{4A1103EA-CF4A-4D70-B382-24E1052589A1}"/>
    <cellStyle name="Currency 11 8 3" xfId="10440" xr:uid="{24EDB92B-789C-4138-9518-D448CF9E2790}"/>
    <cellStyle name="Currency 11 8 3 3" xfId="22435" xr:uid="{A69C31E1-C21B-4AEC-95D5-5935AC6B5594}"/>
    <cellStyle name="Currency 11 8 4" xfId="26786" xr:uid="{31215E2A-3DC6-4987-91D6-1171A545AC34}"/>
    <cellStyle name="Currency 11 8 5" xfId="16487" xr:uid="{90F6C426-0902-4707-A6C4-2145E758E963}"/>
    <cellStyle name="Currency 11 9" xfId="3248" xr:uid="{CE0B9A84-682B-4538-B12D-A88B04A84E3E}"/>
    <cellStyle name="Currency 11 9 2" xfId="6603" xr:uid="{B99F3A51-C1D9-4CF0-8106-1910928CDCE6}"/>
    <cellStyle name="Currency 11 9 2 2" xfId="29103" xr:uid="{AC1F5C06-2BD7-4118-92DD-1C136788591D}"/>
    <cellStyle name="Currency 11 9 2 3" xfId="18810" xr:uid="{93C9B83E-28CB-44EC-B3BE-04F8AED82CE2}"/>
    <cellStyle name="Currency 11 9 3" xfId="9794" xr:uid="{4AA9F6D8-4B29-43B8-AECD-850120ED41A2}"/>
    <cellStyle name="Currency 11 9 3 2" xfId="32064" xr:uid="{B0539EB6-5041-41A7-9883-4D818796C92E}"/>
    <cellStyle name="Currency 11 9 3 3" xfId="21788" xr:uid="{D3FBE897-35DC-410E-9E89-7A25C9B625AF}"/>
    <cellStyle name="Currency 11 9 4" xfId="26140" xr:uid="{4C988BAB-2EF8-498B-BB15-B3E92070415F}"/>
    <cellStyle name="Currency 11 9 5" xfId="15840" xr:uid="{E0E79A7D-1F1A-4855-815C-FBA51C937F90}"/>
    <cellStyle name="Currency 110" xfId="1574" xr:uid="{839C5B0F-47DC-47D6-954D-D9957CB224CF}"/>
    <cellStyle name="Currency 110 2" xfId="5228" xr:uid="{C949F206-8132-4851-B720-B722250F85E5}"/>
    <cellStyle name="Currency 110 2 2" xfId="27850" xr:uid="{58C9626B-7E93-42B5-BC48-CC220EBF32B0}"/>
    <cellStyle name="Currency 110 2 3" xfId="17556" xr:uid="{497E7443-74A1-4B77-A8AE-8BFD9EDC9898}"/>
    <cellStyle name="Currency 110 3" xfId="8519" xr:uid="{59B8474A-E278-4069-9597-C69B7C7069DB}"/>
    <cellStyle name="Currency 110 3 2" xfId="30810" xr:uid="{29C62F13-439A-4DE4-9219-0F137BC5E8B1}"/>
    <cellStyle name="Currency 110 3 3" xfId="20534" xr:uid="{B0E9FF83-2B1B-44FE-B01C-19A7D69505BE}"/>
    <cellStyle name="Currency 110 4" xfId="24865" xr:uid="{9A41F167-7B0A-4EA0-A3C8-398761F4E4C5}"/>
    <cellStyle name="Currency 110 5" xfId="14565" xr:uid="{000DF5BD-5C14-4BBB-84B2-6E6A619C1518}"/>
    <cellStyle name="Currency 111" xfId="1570" xr:uid="{F6A2873D-A6C9-433D-8E7F-285B8C70B68B}"/>
    <cellStyle name="Currency 111 2" xfId="5224" xr:uid="{7CBD0286-B181-431D-AE9F-C5AA86D3864D}"/>
    <cellStyle name="Currency 111 2 2" xfId="27846" xr:uid="{C0C403BA-07B5-42D1-AEE4-082029162CBE}"/>
    <cellStyle name="Currency 111 2 3" xfId="17552" xr:uid="{A9555C70-23E5-4B56-837B-242353D5BEB9}"/>
    <cellStyle name="Currency 111 3" xfId="8515" xr:uid="{8CFAF661-8AF4-493F-99B9-F900C683739C}"/>
    <cellStyle name="Currency 111 3 2" xfId="30806" xr:uid="{DBC86DE5-AF0D-4031-8B21-F491CF38DC02}"/>
    <cellStyle name="Currency 111 3 3" xfId="20530" xr:uid="{EEB08E52-EE25-464D-89AC-1B0DA2268595}"/>
    <cellStyle name="Currency 111 4" xfId="24861" xr:uid="{D4583CFB-3DE4-4BB2-9F6F-542BB9526876}"/>
    <cellStyle name="Currency 111 5" xfId="14561" xr:uid="{52E71879-9F4B-42E2-95A1-A2021500BC98}"/>
    <cellStyle name="Currency 112" xfId="1566" xr:uid="{B8424E03-8D23-4271-B044-CB81DDAF7048}"/>
    <cellStyle name="Currency 112 2" xfId="5220" xr:uid="{034A4D46-A6AA-4B87-B8D0-7C3414657C07}"/>
    <cellStyle name="Currency 112 2 2" xfId="27842" xr:uid="{A48FFB84-B23E-4C5F-96BD-BE10C9EEE1AD}"/>
    <cellStyle name="Currency 112 2 3" xfId="17548" xr:uid="{3A8B8909-826D-4F87-BFF7-931194008DD2}"/>
    <cellStyle name="Currency 112 3" xfId="8511" xr:uid="{C036FAA7-AD34-4AED-BE8F-C967F14FC6F8}"/>
    <cellStyle name="Currency 112 3 2" xfId="30802" xr:uid="{E1A75B28-7A83-4E7F-A8E5-A8ABEE877724}"/>
    <cellStyle name="Currency 112 3 3" xfId="20526" xr:uid="{B5C9FECF-9ECB-4281-8AE2-4E070AC18F12}"/>
    <cellStyle name="Currency 112 4" xfId="24857" xr:uid="{A6EC4289-8F26-443F-9024-254FD3968C5C}"/>
    <cellStyle name="Currency 112 5" xfId="14557" xr:uid="{BA0A70C2-02C4-4B50-9CF9-EE4DB4E5CD40}"/>
    <cellStyle name="Currency 113" xfId="5143" xr:uid="{37AF702B-2DDD-4EE9-BDBB-2975B95A9197}"/>
    <cellStyle name="Currency 113 2" xfId="8337" xr:uid="{BB088A9B-1D97-497B-A783-0B5B91A920BC}"/>
    <cellStyle name="Currency 113 2 2" xfId="30746" xr:uid="{57866C2B-8995-47A4-AF36-3EC072E0470C}"/>
    <cellStyle name="Currency 113 2 3" xfId="20460" xr:uid="{CD01CA71-323C-4811-BDE7-C64A90EB9D98}"/>
    <cellStyle name="Currency 113 3" xfId="11440" xr:uid="{6A11BA88-0D92-43DF-8F0E-C62416A7AB55}"/>
    <cellStyle name="Currency 113 3 3" xfId="23440" xr:uid="{96ED6DFB-A16E-414C-86D4-DDEF83CB3883}"/>
    <cellStyle name="Currency 113 4" xfId="27786" xr:uid="{208A4BDF-7F05-498B-95D4-79D68E691493}"/>
    <cellStyle name="Currency 113 5" xfId="17492" xr:uid="{FDCBB355-05BF-4B64-B932-71060AF54DA3}"/>
    <cellStyle name="Currency 114" xfId="1562" xr:uid="{1CEA7E4D-E411-43FC-AD44-D58A7EFAFE43}"/>
    <cellStyle name="Currency 114 2" xfId="5216" xr:uid="{CB0715E4-33FA-484B-99D6-9FC96D337979}"/>
    <cellStyle name="Currency 114 2 2" xfId="27838" xr:uid="{65062BFA-C8F9-4093-BBA0-91E782A84DF4}"/>
    <cellStyle name="Currency 114 2 3" xfId="17544" xr:uid="{0FC69B62-3B51-4138-9B28-462D022B5092}"/>
    <cellStyle name="Currency 114 3" xfId="8507" xr:uid="{B999F15E-FFE0-4168-9D30-8A0871B3EDDB}"/>
    <cellStyle name="Currency 114 3 2" xfId="30798" xr:uid="{89DD0C65-AAC1-4686-935B-EBD2365237A9}"/>
    <cellStyle name="Currency 114 3 3" xfId="20522" xr:uid="{8F01DBCE-A2A7-4CFE-BAED-7ABD69C3F3FA}"/>
    <cellStyle name="Currency 114 4" xfId="24853" xr:uid="{A35DAE31-C87A-4E4D-817B-C92FB0B05D94}"/>
    <cellStyle name="Currency 114 5" xfId="14553" xr:uid="{86DC8C66-75B2-4C3B-B0F4-06327342CB29}"/>
    <cellStyle name="Currency 115" xfId="1557" xr:uid="{572EC132-57BE-4F81-BF01-28EAE4332EA4}"/>
    <cellStyle name="Currency 115 2" xfId="5211" xr:uid="{E90BFBCC-A43D-431D-A453-75B5A1853A35}"/>
    <cellStyle name="Currency 115 2 2" xfId="27833" xr:uid="{BB02790E-C0A2-4703-A364-A54D2D6629E0}"/>
    <cellStyle name="Currency 115 2 3" xfId="17539" xr:uid="{367F1101-860D-41B0-BA45-294799DE3CB1}"/>
    <cellStyle name="Currency 115 3" xfId="8502" xr:uid="{E73B4BE5-A28F-42CC-BF61-2739D5BC60AF}"/>
    <cellStyle name="Currency 115 3 2" xfId="30793" xr:uid="{B9EEDE5F-2154-4C57-9FBC-BB879A927452}"/>
    <cellStyle name="Currency 115 3 3" xfId="20517" xr:uid="{0EA3DCEC-1A56-487F-A644-0C840CE647AC}"/>
    <cellStyle name="Currency 115 4" xfId="24848" xr:uid="{F6F5EA86-09FD-4624-AC4E-D246419B3255}"/>
    <cellStyle name="Currency 115 5" xfId="14548" xr:uid="{BCF313A4-B427-40C6-B19E-C07EC93D9CDC}"/>
    <cellStyle name="Currency 116" xfId="5145" xr:uid="{B22E7A0C-AB21-4ACA-BBB6-FFD8A2031D50}"/>
    <cellStyle name="Currency 116 2" xfId="8339" xr:uid="{AD4A6AD8-78DE-467F-BFF1-49B0C21C225B}"/>
    <cellStyle name="Currency 116 2 2" xfId="30748" xr:uid="{8BCF8882-9F85-4DCC-A31B-36456FCF95EA}"/>
    <cellStyle name="Currency 116 2 3" xfId="20462" xr:uid="{D18EEC60-8FD1-40BB-801D-2BB99D63B7EF}"/>
    <cellStyle name="Currency 116 3" xfId="11442" xr:uid="{3A4ACCA9-54FB-47CB-B39A-A2B6032C847E}"/>
    <cellStyle name="Currency 116 3 3" xfId="23442" xr:uid="{CD5A7374-E4E3-4E91-BA6C-9AF9B9CAAAA2}"/>
    <cellStyle name="Currency 116 4" xfId="27788" xr:uid="{00B14D39-3C89-4A38-92F3-2DD6B2A8FDAB}"/>
    <cellStyle name="Currency 116 5" xfId="17494" xr:uid="{07C935BA-EE01-4232-8584-9CFC21CC5403}"/>
    <cellStyle name="Currency 117" xfId="1552" xr:uid="{35A40E45-E2FB-48A8-8149-9DFB8B78ADFE}"/>
    <cellStyle name="Currency 117 2" xfId="5206" xr:uid="{FE9C0A98-7FF9-4765-90D4-1CAFC596AB1A}"/>
    <cellStyle name="Currency 117 2 2" xfId="27828" xr:uid="{A1DAF648-1746-4193-A54C-FF077F969402}"/>
    <cellStyle name="Currency 117 2 3" xfId="17534" xr:uid="{E0132641-6B50-49D6-A5F2-B64BC7375EA0}"/>
    <cellStyle name="Currency 117 3" xfId="8497" xr:uid="{C83E62BB-7C59-4604-90D2-EA74B1861807}"/>
    <cellStyle name="Currency 117 3 2" xfId="30788" xr:uid="{34F3EE36-EAC2-437A-B43C-E2D3895017A5}"/>
    <cellStyle name="Currency 117 3 3" xfId="20512" xr:uid="{8CDC4EF3-B5C8-4118-8510-5A84BC6094BC}"/>
    <cellStyle name="Currency 117 4" xfId="24843" xr:uid="{C2B42A3D-F207-47C3-AC38-69C056667C2A}"/>
    <cellStyle name="Currency 117 5" xfId="14543" xr:uid="{30097BBF-5FF2-4DF8-B522-1B18E56D6F00}"/>
    <cellStyle name="Currency 118" xfId="1547" xr:uid="{A1B01EAE-D60A-42F6-AFB5-B5B31B753E87}"/>
    <cellStyle name="Currency 118 2" xfId="5201" xr:uid="{CD82B29B-FF2A-44B2-BF00-E382B0594445}"/>
    <cellStyle name="Currency 118 2 2" xfId="27823" xr:uid="{31037AF3-72F6-4359-9F4A-FFB7437977C7}"/>
    <cellStyle name="Currency 118 2 3" xfId="17529" xr:uid="{71E8BBDC-1EDB-40ED-A673-8DED67BFC688}"/>
    <cellStyle name="Currency 118 3" xfId="8492" xr:uid="{A2BDB1EB-7584-4690-BABB-84430C55B81B}"/>
    <cellStyle name="Currency 118 3 2" xfId="30783" xr:uid="{646C023C-1061-4A29-8687-9BC97F4BF94F}"/>
    <cellStyle name="Currency 118 3 3" xfId="20507" xr:uid="{66191794-F190-4587-9D73-0245B13BAC5A}"/>
    <cellStyle name="Currency 118 4" xfId="24838" xr:uid="{C5F1747B-6FBE-430D-BDB1-5801097CC505}"/>
    <cellStyle name="Currency 118 5" xfId="14538" xr:uid="{EFDE0184-5136-4405-9E32-9F8DBDCB2251}"/>
    <cellStyle name="Currency 119" xfId="1542" xr:uid="{948E46C0-3BF1-4FD5-A8DF-2C18E08C9A1F}"/>
    <cellStyle name="Currency 119 2" xfId="5196" xr:uid="{B29F1D99-8330-4096-997E-C083BFE4B802}"/>
    <cellStyle name="Currency 119 2 2" xfId="27818" xr:uid="{57CBEDAD-5CD1-4ADB-B7EC-925834FF740B}"/>
    <cellStyle name="Currency 119 2 3" xfId="17524" xr:uid="{F22D4626-4F26-4BFC-BB38-1A76C0F30749}"/>
    <cellStyle name="Currency 119 3" xfId="8487" xr:uid="{54C00675-AAB4-44F6-8D99-5B36F743AC1C}"/>
    <cellStyle name="Currency 119 3 2" xfId="30778" xr:uid="{4D2735A6-4C59-4380-90EA-2D62F63E928C}"/>
    <cellStyle name="Currency 119 3 3" xfId="20502" xr:uid="{698C14C0-69D7-427D-935E-FFC267F255B9}"/>
    <cellStyle name="Currency 119 4" xfId="24833" xr:uid="{991C7FA1-1A32-42B0-9709-48CDEA004897}"/>
    <cellStyle name="Currency 119 5" xfId="14533" xr:uid="{78BA94F2-5535-48E8-9866-0915AD182BBD}"/>
    <cellStyle name="Currency 12" xfId="177" xr:uid="{4C16B1D4-19BF-45E1-9B05-D90FB4EA33CB}"/>
    <cellStyle name="Currency 12 10" xfId="2985" xr:uid="{8BC1616C-74E5-40CD-A8C5-0D372D541603}"/>
    <cellStyle name="Currency 12 10 2" xfId="6275" xr:uid="{C1C81B01-552E-46C7-BEB8-756AE3212912}"/>
    <cellStyle name="Currency 12 10 2 2" xfId="28776" xr:uid="{709E2567-85E6-491D-ACCD-202C5785CE94}"/>
    <cellStyle name="Currency 12 10 2 3" xfId="18482" xr:uid="{DE402948-8BE6-4F0E-9B87-F55073413DCD}"/>
    <cellStyle name="Currency 12 10 3" xfId="9466" xr:uid="{4434E057-F1D1-45D0-A44C-5C16654AA0C5}"/>
    <cellStyle name="Currency 12 10 3 2" xfId="31736" xr:uid="{3517EB1C-13D5-43E0-A620-74E2830D9FCC}"/>
    <cellStyle name="Currency 12 10 3 3" xfId="21460" xr:uid="{46DBE3AC-0131-4CF6-8D0B-115940FB1E72}"/>
    <cellStyle name="Currency 12 10 4" xfId="25812" xr:uid="{5B597675-6E5E-4F7E-A136-E570467A8A0E}"/>
    <cellStyle name="Currency 12 10 5" xfId="15512" xr:uid="{8562C2C3-2494-482F-A21F-339494172AAB}"/>
    <cellStyle name="Currency 12 11" xfId="2871" xr:uid="{730A6062-7C07-4F4A-8235-DFA0DE2A3616}"/>
    <cellStyle name="Currency 12 11 2" xfId="6163" xr:uid="{2365A80D-5EF8-47E4-B746-2F843896C230}"/>
    <cellStyle name="Currency 12 11 2 2" xfId="28664" xr:uid="{4A75E090-9B6A-4919-AF1E-0DBCF32BC91A}"/>
    <cellStyle name="Currency 12 11 2 3" xfId="18370" xr:uid="{EEDF36F1-F3DC-42B0-83D0-83B5A087BEDE}"/>
    <cellStyle name="Currency 12 11 3" xfId="9354" xr:uid="{CA748035-0EEB-4FCF-9F79-7B73AE431ABD}"/>
    <cellStyle name="Currency 12 11 3 2" xfId="31624" xr:uid="{33C0C5D9-C767-4F3F-A0D1-C42ED482787F}"/>
    <cellStyle name="Currency 12 11 3 3" xfId="21348" xr:uid="{3CC00782-ED95-47F3-97D0-C1DDE72D8A26}"/>
    <cellStyle name="Currency 12 11 4" xfId="25700" xr:uid="{877B3645-10DE-4C30-A667-06A48B8DE6D3}"/>
    <cellStyle name="Currency 12 11 5" xfId="15400" xr:uid="{E4E8886A-C28C-49D5-B44E-3158E86F1592}"/>
    <cellStyle name="Currency 12 12" xfId="6076" xr:uid="{0F94E1F0-87FE-4651-9FF4-40F766908DA1}"/>
    <cellStyle name="Currency 12 12 2" xfId="28577" xr:uid="{9F114A93-4759-4C1D-9E14-76D7AFB49F10}"/>
    <cellStyle name="Currency 12 12 3" xfId="18283" xr:uid="{466AA5FB-8631-4345-8204-C9BF6D5927E0}"/>
    <cellStyle name="Currency 12 13" xfId="9267" xr:uid="{6753471C-068D-4F78-886E-C4C078A1B7E3}"/>
    <cellStyle name="Currency 12 13 2" xfId="31537" xr:uid="{67A158F4-62D8-4C2D-B715-B8CF75F87EFE}"/>
    <cellStyle name="Currency 12 13 3" xfId="21261" xr:uid="{C8222C21-42A9-4802-8CCB-5D3C7B08197C}"/>
    <cellStyle name="Currency 12 14" xfId="12517" xr:uid="{C5697A65-A3EF-4CFB-BC20-72D5FAFFA772}"/>
    <cellStyle name="Currency 12 14 3" xfId="23523" xr:uid="{1CC11BAC-247D-4F93-817E-0D1AAFC11911}"/>
    <cellStyle name="Currency 12 15" xfId="14245" xr:uid="{7E3CF124-F1D6-4398-9F8E-F3D7801E082F}"/>
    <cellStyle name="Currency 12 15 2" xfId="25613" xr:uid="{5111E155-F278-4A19-97C7-6E9EC796D0BF}"/>
    <cellStyle name="Currency 12 16" xfId="15313" xr:uid="{9CC924A9-4222-4B04-B847-F0E0DB4B27BF}"/>
    <cellStyle name="Currency 12 17" xfId="32853" xr:uid="{3117597F-656F-415C-97DF-5620EA8E7967}"/>
    <cellStyle name="Currency 12 18" xfId="1190" xr:uid="{FA333089-9BC6-46EE-9E41-96EF01948476}"/>
    <cellStyle name="Currency 12 2" xfId="338" xr:uid="{7CE5FCB3-38D6-47AB-B222-4D614BEBCC3F}"/>
    <cellStyle name="Currency 12 2 10" xfId="33083" xr:uid="{AF05B04B-7171-4416-98C4-CAC361DD5C74}"/>
    <cellStyle name="Currency 12 2 11" xfId="1258" xr:uid="{D859CA38-B6C7-447E-A8B1-080C5E38D6F9}"/>
    <cellStyle name="Currency 12 2 2" xfId="421" xr:uid="{D4407F27-12AE-41B8-B6FA-5266AF520DDF}"/>
    <cellStyle name="Currency 12 2 2 2" xfId="932" xr:uid="{75AC2678-E96C-47F0-85CA-D06F417092E5}"/>
    <cellStyle name="Currency 12 2 2 2 2" xfId="8134" xr:uid="{D6C1B765-2D05-4127-9ABF-4F3C93578BFF}"/>
    <cellStyle name="Currency 12 2 2 2 2 2" xfId="30551" xr:uid="{62ED1CD3-8774-4907-92F2-AC6A127483D6}"/>
    <cellStyle name="Currency 12 2 2 2 2 3" xfId="20261" xr:uid="{D70E9386-20DE-4615-8D4D-B33013BECBF5}"/>
    <cellStyle name="Currency 12 2 2 2 3" xfId="11243" xr:uid="{AA15B74B-3818-461B-B347-F4E6D20CF27B}"/>
    <cellStyle name="Currency 12 2 2 2 3 3" xfId="23241" xr:uid="{EC95F5BE-C974-4237-9A93-A1375CEAE114}"/>
    <cellStyle name="Currency 12 2 2 2 4" xfId="13565" xr:uid="{C54323F2-4FD1-4504-9004-318509A6CE7A}"/>
    <cellStyle name="Currency 12 2 2 2 4 3" xfId="24201" xr:uid="{7C0EAE6D-9C4A-445C-899A-7F213ECDF57A}"/>
    <cellStyle name="Currency 12 2 2 2 5" xfId="27589" xr:uid="{FD580AB1-4D86-4F57-B37E-9A581C8BD26F}"/>
    <cellStyle name="Currency 12 2 2 2 6" xfId="17293" xr:uid="{3FEF7306-B5F4-447B-96DB-044860F25302}"/>
    <cellStyle name="Currency 12 2 2 2 8" xfId="4944" xr:uid="{F91A5F7B-1402-4F5A-AD5A-BD83CE2AF393}"/>
    <cellStyle name="Currency 12 2 2 3" xfId="7139" xr:uid="{778AF3BB-4F22-4F33-9737-0B5EE0045305}"/>
    <cellStyle name="Currency 12 2 2 3 2" xfId="29610" xr:uid="{101EB5BA-76BA-4D58-8064-394AC4A806B7}"/>
    <cellStyle name="Currency 12 2 2 3 3" xfId="19319" xr:uid="{BE8D7348-76C5-4E40-87F2-6EDB10AF90C5}"/>
    <cellStyle name="Currency 12 2 2 4" xfId="10303" xr:uid="{A99019AA-0EA3-4F7D-86FF-DA9DFD090A9E}"/>
    <cellStyle name="Currency 12 2 2 4 2" xfId="32572" xr:uid="{506214D9-C38A-440E-816B-7B6BD3D79963}"/>
    <cellStyle name="Currency 12 2 2 4 3" xfId="22298" xr:uid="{D4BBE5DE-0062-4C8A-9896-18546633FC07}"/>
    <cellStyle name="Currency 12 2 2 5" xfId="12961" xr:uid="{E8A111AD-3D4E-4360-8A00-2D20700EAF4C}"/>
    <cellStyle name="Currency 12 2 2 5 3" xfId="23784" xr:uid="{140512DF-F7BE-4E22-9601-B5F01A857F68}"/>
    <cellStyle name="Currency 12 2 2 6" xfId="26649" xr:uid="{8D03C7C6-49B9-4505-A904-B272D09B55DE}"/>
    <cellStyle name="Currency 12 2 2 7" xfId="16350" xr:uid="{9DFE52E2-B72D-4586-84C2-1606BCC4C413}"/>
    <cellStyle name="Currency 12 2 2 9" xfId="3993" xr:uid="{D7D2A167-A21D-436F-B279-09CFE9D6FDDD}"/>
    <cellStyle name="Currency 12 2 3" xfId="783" xr:uid="{0A35168C-C175-463B-948E-19BEC7E7A95F}"/>
    <cellStyle name="Currency 12 2 3 2" xfId="6977" xr:uid="{6AB42D15-ADE2-438D-8220-FA21F4406D88}"/>
    <cellStyle name="Currency 12 2 3 2 2" xfId="29448" xr:uid="{C49422EB-E5B4-46B7-9373-EC414D8DA595}"/>
    <cellStyle name="Currency 12 2 3 2 3" xfId="19155" xr:uid="{E1C62798-AD91-4B2A-8CDC-259F8D5716C7}"/>
    <cellStyle name="Currency 12 2 3 3" xfId="10140" xr:uid="{5C99DE8F-2D6A-4634-A684-DCC915D57BBF}"/>
    <cellStyle name="Currency 12 2 3 3 2" xfId="32409" xr:uid="{75492408-09E4-41AF-BAA3-3965DD2D2D47}"/>
    <cellStyle name="Currency 12 2 3 3 3" xfId="22134" xr:uid="{4E176414-7679-4167-B599-3AB51D4CE09A}"/>
    <cellStyle name="Currency 12 2 3 4" xfId="13405" xr:uid="{7E198DEC-6AA9-4F87-8B21-673558EE7CB3}"/>
    <cellStyle name="Currency 12 2 3 4 3" xfId="24041" xr:uid="{F9C06B0D-DFA0-456D-9619-9A5464962453}"/>
    <cellStyle name="Currency 12 2 3 5" xfId="26485" xr:uid="{F6CD070B-66FD-4972-A9DD-BE0C2FCD12AA}"/>
    <cellStyle name="Currency 12 2 3 6" xfId="16186" xr:uid="{B65F74D0-314B-4B5E-A4A5-15385C5A7744}"/>
    <cellStyle name="Currency 12 2 3 8" xfId="3814" xr:uid="{17A68F2D-3357-4826-AD29-4346236143A2}"/>
    <cellStyle name="Currency 12 2 4" xfId="3334" xr:uid="{3163BA7D-6F64-4E2E-8CD4-406A8F86F3FC}"/>
    <cellStyle name="Currency 12 2 4 2" xfId="6691" xr:uid="{B10B8771-30FE-4CED-8875-332069F54BF6}"/>
    <cellStyle name="Currency 12 2 4 2 2" xfId="29191" xr:uid="{28D4FA35-0CDF-47F1-A342-6AF4B6438F7E}"/>
    <cellStyle name="Currency 12 2 4 2 3" xfId="18898" xr:uid="{3548C012-017D-49D6-853A-D9960D598F5C}"/>
    <cellStyle name="Currency 12 2 4 3" xfId="9882" xr:uid="{1D1CB2FB-EAFA-4BB9-9537-B131A0A0C10A}"/>
    <cellStyle name="Currency 12 2 4 3 2" xfId="32152" xr:uid="{FD936E91-B6D9-47AF-A751-B032808A974A}"/>
    <cellStyle name="Currency 12 2 4 3 3" xfId="21876" xr:uid="{2E228F94-B0D2-48F0-9DF7-1D791BF8CEB4}"/>
    <cellStyle name="Currency 12 2 4 4" xfId="26227" xr:uid="{9CD706F2-B395-4AE8-8531-7C4C606A3E95}"/>
    <cellStyle name="Currency 12 2 4 5" xfId="15928" xr:uid="{EA95DAAD-09C8-4C24-A954-FD628978E159}"/>
    <cellStyle name="Currency 12 2 5" xfId="6438" xr:uid="{1CE762F5-C6A5-44FA-AA14-4C2E004A27A3}"/>
    <cellStyle name="Currency 12 2 5 2" xfId="28939" xr:uid="{AAA32BC5-25B4-4611-AB95-3AD80B5081B4}"/>
    <cellStyle name="Currency 12 2 5 3" xfId="18645" xr:uid="{BB7827DA-E27E-478B-9D30-5F54122A9BBF}"/>
    <cellStyle name="Currency 12 2 6" xfId="9629" xr:uid="{CE94CCD9-C21B-4334-9AA8-5C80BC99F6A4}"/>
    <cellStyle name="Currency 12 2 6 2" xfId="31899" xr:uid="{417F7BCE-F229-478E-998A-B279EF0871E1}"/>
    <cellStyle name="Currency 12 2 6 3" xfId="21623" xr:uid="{89AF766F-FD10-450D-A749-E1D2120210D8}"/>
    <cellStyle name="Currency 12 2 7" xfId="12749" xr:uid="{80BBC87D-B5F8-48E3-84D1-EC7056D2B54B}"/>
    <cellStyle name="Currency 12 2 7 3" xfId="23619" xr:uid="{D227520A-A6B8-4BBE-BC31-9A01A206CA6F}"/>
    <cellStyle name="Currency 12 2 8" xfId="14313" xr:uid="{D7DDFCCF-F6E6-4895-B936-74BB5E8EC6AE}"/>
    <cellStyle name="Currency 12 2 8 2" xfId="25975" xr:uid="{C62B474C-A06F-4110-A396-D316AB1AB9EA}"/>
    <cellStyle name="Currency 12 2 9" xfId="15675" xr:uid="{1423FF1A-F273-4AD7-8AF0-358390EAB72F}"/>
    <cellStyle name="Currency 12 3" xfId="364" xr:uid="{262A1200-DD71-4120-B852-EF9FCD7FAEAF}"/>
    <cellStyle name="Currency 12 3 2" xfId="855" xr:uid="{B9743D63-DDB6-4A91-9603-6A0DECF9C9CE}"/>
    <cellStyle name="Currency 12 3 2 2" xfId="7915" xr:uid="{A61B9022-C893-49BA-A80A-4232541AA90D}"/>
    <cellStyle name="Currency 12 3 2 2 2" xfId="30343" xr:uid="{C2D72947-8AA6-48F6-AC0F-548D30C21E9A}"/>
    <cellStyle name="Currency 12 3 2 2 3" xfId="20054" xr:uid="{34DFE2DB-09E1-4BAD-9376-CB6D20F3CB6D}"/>
    <cellStyle name="Currency 12 3 2 3" xfId="11038" xr:uid="{A865D300-2043-4EB2-AA19-0AE9A2A79E4C}"/>
    <cellStyle name="Currency 12 3 2 3 3" xfId="23033" xr:uid="{A17B5853-36BE-4661-AE4C-C70D647FDD13}"/>
    <cellStyle name="Currency 12 3 2 4" xfId="27384" xr:uid="{F4CA4164-2210-4AE9-B3EF-6FB0344E8DE0}"/>
    <cellStyle name="Currency 12 3 2 5" xfId="17085" xr:uid="{30054BDC-5749-499C-B075-DE093F0BCE4D}"/>
    <cellStyle name="Currency 12 3 2 7" xfId="4736" xr:uid="{4F5521AA-8DA6-410E-8EE3-519A684F94EE}"/>
    <cellStyle name="Currency 12 3 3" xfId="6881" xr:uid="{4380422B-6E22-4224-A467-12BC92B0E9E5}"/>
    <cellStyle name="Currency 12 3 3 2" xfId="29352" xr:uid="{7B0796D8-0A49-435D-80B8-C4FB1D83FB06}"/>
    <cellStyle name="Currency 12 3 3 3" xfId="19059" xr:uid="{B050FC7D-BE72-4B92-980A-9756DAE6F9E5}"/>
    <cellStyle name="Currency 12 3 4" xfId="10044" xr:uid="{504900FE-75D3-4669-AE42-45A7812A5147}"/>
    <cellStyle name="Currency 12 3 4 2" xfId="32313" xr:uid="{ADA10D50-EEC4-46ED-AABA-51BC252A4125}"/>
    <cellStyle name="Currency 12 3 4 3" xfId="22038" xr:uid="{A3AA85F4-E7A4-42C5-86E9-CBC68816900A}"/>
    <cellStyle name="Currency 12 3 5" xfId="13211" xr:uid="{1A69C362-9196-466D-9EEC-9335EE43EA3D}"/>
    <cellStyle name="Currency 12 3 5 3" xfId="23945" xr:uid="{9B7A28AB-9757-4F72-9F50-AC3827BB64EF}"/>
    <cellStyle name="Currency 12 3 6" xfId="26389" xr:uid="{B92F1827-2581-43A4-9E2A-EF3AC67AAD18}"/>
    <cellStyle name="Currency 12 3 7" xfId="16090" xr:uid="{F1A7AB6B-250C-4C4C-9C1D-FD1A42B3709B}"/>
    <cellStyle name="Currency 12 3 8" xfId="32916" xr:uid="{6B8B4DAB-4F47-470B-B166-850959830C02}"/>
    <cellStyle name="Currency 12 3 9" xfId="3591" xr:uid="{4F565CC7-C281-4E08-B9D4-B1D51500C393}"/>
    <cellStyle name="Currency 12 4" xfId="726" xr:uid="{5FAE280D-0E89-42E3-BC07-248590F103AC}"/>
    <cellStyle name="Currency 12 4 2" xfId="7783" xr:uid="{BE672595-99F9-4E4F-9971-DCA58659CE34}"/>
    <cellStyle name="Currency 12 4 2 2" xfId="30212" xr:uid="{F3380180-B814-4713-AA7D-EC33C2036BB2}"/>
    <cellStyle name="Currency 12 4 2 3" xfId="19922" xr:uid="{702475E2-D42F-468B-BC5A-761B999D4FCF}"/>
    <cellStyle name="Currency 12 4 3" xfId="10906" xr:uid="{5F413941-67BD-4B70-8E3F-4A69D7491D1E}"/>
    <cellStyle name="Currency 12 4 3 3" xfId="22901" xr:uid="{94F24C26-5667-40E1-B532-5291AA8B2D82}"/>
    <cellStyle name="Currency 12 4 4" xfId="13718" xr:uid="{552760F3-E17D-4C78-AEA2-23EA424CD48B}"/>
    <cellStyle name="Currency 12 4 4 3" xfId="24358" xr:uid="{576318B1-FA34-45D4-96BA-573D43A9D2AB}"/>
    <cellStyle name="Currency 12 4 5" xfId="27252" xr:uid="{9E4941C8-60A5-46FD-A721-C6B6B4A187EE}"/>
    <cellStyle name="Currency 12 4 6" xfId="16953" xr:uid="{FCB493ED-908E-453A-A91D-24B7FA1E2EEC}"/>
    <cellStyle name="Currency 12 4 8" xfId="4607" xr:uid="{DDF1CE2E-6F89-45AA-A162-6F31FFF8971C}"/>
    <cellStyle name="Currency 12 5" xfId="4403" xr:uid="{F2EE6183-FF31-4325-8341-2C1C20C39BDB}"/>
    <cellStyle name="Currency 12 5 2" xfId="7578" xr:uid="{65760C5D-1CC1-45BA-8BDB-E5598DC2362B}"/>
    <cellStyle name="Currency 12 5 2 2" xfId="30007" xr:uid="{98005D73-E75C-4696-A5F8-9D70DB00FAA4}"/>
    <cellStyle name="Currency 12 5 2 3" xfId="19717" xr:uid="{234022E7-4333-44B8-82AC-765B1E63B2A2}"/>
    <cellStyle name="Currency 12 5 3" xfId="10701" xr:uid="{4EA9A156-C06D-4348-B560-DD721C66A3E9}"/>
    <cellStyle name="Currency 12 5 3 3" xfId="22696" xr:uid="{AB3F064C-E122-45AE-8A32-5F783BA5B74C}"/>
    <cellStyle name="Currency 12 5 4" xfId="13900" xr:uid="{D59C2C5D-BCBA-46E8-B268-745F6625DFAB}"/>
    <cellStyle name="Currency 12 5 4 3" xfId="24540" xr:uid="{E3B3C0FD-71EC-4DAA-A45F-579F8252DE9D}"/>
    <cellStyle name="Currency 12 5 5" xfId="27047" xr:uid="{BC897997-6272-482C-9299-85C03CD8FD99}"/>
    <cellStyle name="Currency 12 5 6" xfId="16748" xr:uid="{A5FEEEA3-6D87-4733-9930-277EE329CAB7}"/>
    <cellStyle name="Currency 12 6" xfId="4353" xr:uid="{CDE77237-5E29-4C7F-B020-DC038656B1A6}"/>
    <cellStyle name="Currency 12 6 2" xfId="7528" xr:uid="{2DDC37CA-8A1C-4685-AE28-1556EFAF8F5B}"/>
    <cellStyle name="Currency 12 6 2 2" xfId="29957" xr:uid="{0D8897C0-1468-4212-908D-CB282994E89E}"/>
    <cellStyle name="Currency 12 6 2 3" xfId="19667" xr:uid="{AE15EFBE-524A-4254-8F35-9A060CD4E728}"/>
    <cellStyle name="Currency 12 6 3" xfId="10651" xr:uid="{74E1BF57-6881-4172-A4EF-8C166858D847}"/>
    <cellStyle name="Currency 12 6 3 3" xfId="22646" xr:uid="{3CCE2BA6-F11A-41C3-934C-771C6AD3E5A1}"/>
    <cellStyle name="Currency 12 6 4" xfId="13905" xr:uid="{C4D99BFC-F973-4EE8-A441-087092465AE8}"/>
    <cellStyle name="Currency 12 6 4 3" xfId="24545" xr:uid="{4756A394-466B-4EBA-AA84-D8AC9E23D05A}"/>
    <cellStyle name="Currency 12 6 5" xfId="26997" xr:uid="{C9DFB40F-B7B2-470E-849F-1C998FC05781}"/>
    <cellStyle name="Currency 12 6 6" xfId="16698" xr:uid="{A1854C13-CAB3-419F-B691-C04D3E7671C7}"/>
    <cellStyle name="Currency 12 7" xfId="4195" xr:uid="{76313BA5-D924-437C-B835-E162D76F7284}"/>
    <cellStyle name="Currency 12 7 2" xfId="7370" xr:uid="{7240F6E3-8539-4A74-A9CC-DE266837E0C9}"/>
    <cellStyle name="Currency 12 7 2 2" xfId="29819" xr:uid="{BD609B32-06C5-4A73-ABAA-F5B1C6CB70B2}"/>
    <cellStyle name="Currency 12 7 2 3" xfId="19529" xr:uid="{E7338569-F2B6-40FC-BBC9-AB13946F92F1}"/>
    <cellStyle name="Currency 12 7 3" xfId="10513" xr:uid="{54704385-802B-4645-8900-12274C401277}"/>
    <cellStyle name="Currency 12 7 3 3" xfId="22508" xr:uid="{B491DAB9-1344-4B6B-87E6-CE0BC9EAE1FD}"/>
    <cellStyle name="Currency 12 7 4" xfId="14131" xr:uid="{C11BD6E4-6D2A-42F9-9CC1-6BC9E602CC9C}"/>
    <cellStyle name="Currency 12 7 4 3" xfId="24767" xr:uid="{F870DE83-327C-4EAC-B1AD-2F5D339C69FD}"/>
    <cellStyle name="Currency 12 7 5" xfId="26859" xr:uid="{78D3AEB3-50D5-4CEC-BF8A-6E5BAE744ADB}"/>
    <cellStyle name="Currency 12 7 6" xfId="16560" xr:uid="{653FC0D3-7901-462A-A855-AB5262213636}"/>
    <cellStyle name="Currency 12 8" xfId="4103" xr:uid="{1A12213E-93A7-4891-86E3-C1DFE8546BD4}"/>
    <cellStyle name="Currency 12 8 2" xfId="7278" xr:uid="{9CDEC3E9-73A6-4789-ACE5-36C23696385B}"/>
    <cellStyle name="Currency 12 8 2 2" xfId="29749" xr:uid="{A40C8D37-55D3-40EE-B105-D3315B800E11}"/>
    <cellStyle name="Currency 12 8 2 3" xfId="19459" xr:uid="{876968AB-3B61-44FE-A236-CFDB929899B0}"/>
    <cellStyle name="Currency 12 8 3" xfId="10443" xr:uid="{844BD5C6-3D56-4C63-A7AF-1BEA8983C701}"/>
    <cellStyle name="Currency 12 8 3 3" xfId="22438" xr:uid="{3E15F7F0-D12A-482A-AA63-B6D21E2C48E7}"/>
    <cellStyle name="Currency 12 8 4" xfId="26789" xr:uid="{54860D9F-6BA0-4142-950F-A6B3D83734CF}"/>
    <cellStyle name="Currency 12 8 5" xfId="16490" xr:uid="{FF2A5C6D-4AD6-42FD-A522-6255095726E3}"/>
    <cellStyle name="Currency 12 9" xfId="3170" xr:uid="{D00C4455-2BF0-460E-B04F-76F9C0A4FC52}"/>
    <cellStyle name="Currency 12 9 2" xfId="6525" xr:uid="{19FDB664-415D-41DB-AEE2-1347B9AEAD07}"/>
    <cellStyle name="Currency 12 9 2 2" xfId="29025" xr:uid="{4EEE66CA-0EBF-47F4-B1B3-917F778127E6}"/>
    <cellStyle name="Currency 12 9 2 3" xfId="18732" xr:uid="{43EB70EF-C415-4579-A150-E9D6BD82C6C6}"/>
    <cellStyle name="Currency 12 9 3" xfId="9716" xr:uid="{0F9354DE-D1B5-4F14-A58C-4A2C9A883F65}"/>
    <cellStyle name="Currency 12 9 3 2" xfId="31986" xr:uid="{2DC617E7-820B-4BB6-9074-AE81D78B32B7}"/>
    <cellStyle name="Currency 12 9 3 3" xfId="21710" xr:uid="{2DF4DFBF-0497-4F3C-A18F-44803646EA6A}"/>
    <cellStyle name="Currency 12 9 4" xfId="26062" xr:uid="{9B036D9C-D6EE-4783-939F-62D53A6F7C29}"/>
    <cellStyle name="Currency 12 9 5" xfId="15762" xr:uid="{353B2D14-A21E-425C-8134-FEFC172D83C2}"/>
    <cellStyle name="Currency 120" xfId="1477" xr:uid="{349A358A-38DA-47D0-87BA-71732081B497}"/>
    <cellStyle name="Currency 120 2" xfId="5158" xr:uid="{ACA228A3-D320-461E-8156-15A3CFEEC934}"/>
    <cellStyle name="Currency 120 3" xfId="8460" xr:uid="{CEBFE2CC-83FA-484B-8FBA-680A872A5EE2}"/>
    <cellStyle name="Currency 121" xfId="1478" xr:uid="{8AEF3B00-B8CD-4F8A-B378-3B76E7F1889A}"/>
    <cellStyle name="Currency 121 2" xfId="8343" xr:uid="{36CED838-B65F-4A8D-90D8-3944AA969EF1}"/>
    <cellStyle name="Currency 121 3" xfId="8461" xr:uid="{5884E97D-714A-4A4D-B4AA-41D4B9F6DDE9}"/>
    <cellStyle name="Currency 122" xfId="5148" xr:uid="{8F593D9E-ABDF-4651-99FB-709572C92D85}"/>
    <cellStyle name="Currency 122 2" xfId="8431" xr:uid="{A80C2E3F-139C-4486-8475-13DA0F99966A}"/>
    <cellStyle name="Currency 122 3" xfId="11445" xr:uid="{4EA8012C-D46B-4019-A151-E45234B5F677}"/>
    <cellStyle name="Currency 123" xfId="8372" xr:uid="{C090CC02-DA08-4291-A282-CF2903D91697}"/>
    <cellStyle name="Currency 123 2" xfId="8443" xr:uid="{25E0DBD3-CFFB-4081-BF5E-3BFDB6E8B4B9}"/>
    <cellStyle name="Currency 124" xfId="8348" xr:uid="{60EBC3D3-88A5-42A7-800A-EEC24699877A}"/>
    <cellStyle name="Currency 124 2" xfId="11838" xr:uid="{2ABF8D2D-5FEE-4D4A-9F99-95F65ED8D5CF}"/>
    <cellStyle name="Currency 125" xfId="8434" xr:uid="{126D71F4-A6CC-465B-B59F-D4E36F030B87}"/>
    <cellStyle name="Currency 125 2" xfId="11848" xr:uid="{09A017A3-1090-436F-9491-9949DE718159}"/>
    <cellStyle name="Currency 126" xfId="5151" xr:uid="{5929A7CE-CB21-4CB0-806A-12EA9EB490EA}"/>
    <cellStyle name="Currency 127" xfId="5442" xr:uid="{DF6F0318-FD68-45AA-84D1-345ABB8E17C2}"/>
    <cellStyle name="Currency 128" xfId="8437" xr:uid="{4BDDDC77-0A45-40BD-B6C9-129A0506E9F2}"/>
    <cellStyle name="Currency 129" xfId="11541" xr:uid="{12DAA04B-BFF7-4F8F-A7FD-D5A573DD5263}"/>
    <cellStyle name="Currency 13" xfId="175" xr:uid="{B27029A3-BA15-435A-A0EF-8A073F342E72}"/>
    <cellStyle name="Currency 13 10" xfId="15593" xr:uid="{8EF03846-536F-427A-9A9B-3BA57FF8BEA5}"/>
    <cellStyle name="Currency 13 11" xfId="32851" xr:uid="{B36A9DE5-9D62-47DA-AF49-67ED90DBE116}"/>
    <cellStyle name="Currency 13 12" xfId="1188" xr:uid="{C6B9C733-962C-4872-B674-A94F5418D1AD}"/>
    <cellStyle name="Currency 13 2" xfId="335" xr:uid="{06244183-7DED-4A98-BFC5-35D706FFF25C}"/>
    <cellStyle name="Currency 13 2 2" xfId="419" xr:uid="{4253CDDA-09DB-4FB8-B3AC-2B111BA07B83}"/>
    <cellStyle name="Currency 13 2 2 2" xfId="930" xr:uid="{BD40BB95-2CE0-46B7-A3F0-F2153F6BDA8E}"/>
    <cellStyle name="Currency 13 2 2 2 2" xfId="30634" xr:uid="{D22CCDC8-7B8D-4C55-88C5-4807C4EA100E}"/>
    <cellStyle name="Currency 13 2 2 2 3" xfId="20345" xr:uid="{7C138114-BC92-443F-97E5-47DA8B427D45}"/>
    <cellStyle name="Currency 13 2 2 2 5" xfId="8222" xr:uid="{0C73B2E5-DF3C-4049-ADE6-506E71BDE71A}"/>
    <cellStyle name="Currency 13 2 2 3" xfId="11327" xr:uid="{3BEE5EF9-93E4-4926-B998-5710D2C33872}"/>
    <cellStyle name="Currency 13 2 2 3 3" xfId="23325" xr:uid="{8E85A031-0573-499D-A418-6E97ACC4892A}"/>
    <cellStyle name="Currency 13 2 2 4" xfId="13484" xr:uid="{AC560A38-DFE9-4939-8739-0610894610AC}"/>
    <cellStyle name="Currency 13 2 2 4 3" xfId="24119" xr:uid="{8E3C2119-4535-4472-9EA7-B6F39FD89C46}"/>
    <cellStyle name="Currency 13 2 2 5" xfId="27671" xr:uid="{B320ADE5-D4CE-4792-92DF-7B6731DE82A3}"/>
    <cellStyle name="Currency 13 2 2 6" xfId="17377" xr:uid="{DBC4E021-AC5E-4216-89D3-C6019B12F57B}"/>
    <cellStyle name="Currency 13 2 2 8" xfId="5024" xr:uid="{9ACF8FC7-7324-4185-A506-452BD051DDDD}"/>
    <cellStyle name="Currency 13 2 3" xfId="781" xr:uid="{FA620294-E298-4FC0-A89F-3C79EF10560C}"/>
    <cellStyle name="Currency 13 2 3 2" xfId="29529" xr:uid="{17A8613F-8335-4053-9425-663BEC3BB211}"/>
    <cellStyle name="Currency 13 2 3 3" xfId="19237" xr:uid="{9F8A59D0-4156-420D-B37D-0F7D5695D46B}"/>
    <cellStyle name="Currency 13 2 3 5" xfId="7059" xr:uid="{862345B1-84DF-4F15-B9A3-892D6CCEA5D7}"/>
    <cellStyle name="Currency 13 2 4" xfId="10221" xr:uid="{030CBD2B-2188-42B4-99AE-3309822F9B27}"/>
    <cellStyle name="Currency 13 2 4 2" xfId="32491" xr:uid="{29E94598-4529-48FD-B364-653C6832310F}"/>
    <cellStyle name="Currency 13 2 4 3" xfId="22216" xr:uid="{68E7B9C1-52BF-47BB-8F28-E67833121784}"/>
    <cellStyle name="Currency 13 2 5" xfId="12881" xr:uid="{573B4A67-C619-4E3A-809D-CAAA9DDF1057}"/>
    <cellStyle name="Currency 13 2 5 3" xfId="23702" xr:uid="{1FF95544-41DA-4018-9062-565F9EBCF360}"/>
    <cellStyle name="Currency 13 2 6" xfId="14311" xr:uid="{1296DD00-13D1-4AC2-8B33-BF02D0C43C80}"/>
    <cellStyle name="Currency 13 2 6 2" xfId="26567" xr:uid="{A4AF7238-0DF4-4955-8958-4CFFE5699DD8}"/>
    <cellStyle name="Currency 13 2 7" xfId="16268" xr:uid="{89A77CE5-B6BF-43AD-BEBF-B8B5C9CB274A}"/>
    <cellStyle name="Currency 13 2 8" xfId="33081" xr:uid="{886A89F3-539C-469F-8ED9-228CB2BFFFC0}"/>
    <cellStyle name="Currency 13 2 9" xfId="1256" xr:uid="{312328AE-DB51-4FE7-AEDE-0DE46371DF30}"/>
    <cellStyle name="Currency 13 3" xfId="343" xr:uid="{7627D8A2-B9AE-479E-B792-7B63CAFC6D50}"/>
    <cellStyle name="Currency 13 3 2" xfId="816" xr:uid="{A29AD417-0ED7-4147-993D-631FB678B5E4}"/>
    <cellStyle name="Currency 13 3 2 2" xfId="8039" xr:uid="{3D80B003-D11C-411F-BC0A-EC1D3F79F499}"/>
    <cellStyle name="Currency 13 3 2 2 2" xfId="30470" xr:uid="{8C98AA26-889B-4DB5-A053-C406511C6542}"/>
    <cellStyle name="Currency 13 3 2 2 3" xfId="20180" xr:uid="{33E128B1-8F58-4099-BC64-8280B29CE610}"/>
    <cellStyle name="Currency 13 3 2 3" xfId="11162" xr:uid="{9A9DBB72-1192-40BF-81E2-8C67D73728F4}"/>
    <cellStyle name="Currency 13 3 2 3 3" xfId="23160" xr:uid="{868E2B49-E2F1-4F05-BF91-B66EFCB1FBDF}"/>
    <cellStyle name="Currency 13 3 2 4" xfId="27510" xr:uid="{15A482C7-23D7-46AD-973A-3ED0BC521938}"/>
    <cellStyle name="Currency 13 3 2 5" xfId="17212" xr:uid="{CA27A59C-1E5D-4948-8E3D-8B19F230A203}"/>
    <cellStyle name="Currency 13 3 2 7" xfId="4852" xr:uid="{65D23661-4F49-4722-9FBA-1FE5BDD9FB44}"/>
    <cellStyle name="Currency 13 3 3" xfId="6895" xr:uid="{FCA1A5DC-5DEB-4EC6-BA31-EFC420DEF94A}"/>
    <cellStyle name="Currency 13 3 3 2" xfId="29366" xr:uid="{6A21991D-0021-41AF-8AFB-54B2463A0D80}"/>
    <cellStyle name="Currency 13 3 3 3" xfId="19073" xr:uid="{110E7577-B4EE-4522-B9E3-E9567FB6303E}"/>
    <cellStyle name="Currency 13 3 4" xfId="10058" xr:uid="{89EC6679-DC72-4455-93C6-274634997AD0}"/>
    <cellStyle name="Currency 13 3 4 2" xfId="32327" xr:uid="{BA08F1D0-CF88-45C5-85F3-504CA7575493}"/>
    <cellStyle name="Currency 13 3 4 3" xfId="22052" xr:uid="{AAAEE698-AEFA-4E3A-9D29-11AC98148771}"/>
    <cellStyle name="Currency 13 3 5" xfId="13324" xr:uid="{2D2F5BB3-2A51-4772-8F88-0039192FF79E}"/>
    <cellStyle name="Currency 13 3 5 3" xfId="23959" xr:uid="{D90D5E8B-058E-4CD1-90FF-2BC8AC14149A}"/>
    <cellStyle name="Currency 13 3 6" xfId="26403" xr:uid="{350BA031-A382-4694-A9B0-19E231A97177}"/>
    <cellStyle name="Currency 13 3 7" xfId="16104" xr:uid="{3F5A647E-9A2C-41F8-9395-08121B56DCE1}"/>
    <cellStyle name="Currency 13 3 8" xfId="32914" xr:uid="{0B8A2928-B5CC-45B9-B74E-43DE788E0CB9}"/>
    <cellStyle name="Currency 13 3 9" xfId="3741" xr:uid="{1AA27A31-01C9-473B-B8E6-D469276B5ABA}"/>
    <cellStyle name="Currency 13 4" xfId="724" xr:uid="{14948AE1-BB0E-43D3-B3D0-8245CF0396B5}"/>
    <cellStyle name="Currency 13 4 2" xfId="7459" xr:uid="{55115C54-C8A2-411C-B217-9B77BFD63BB2}"/>
    <cellStyle name="Currency 13 4 2 2" xfId="29902" xr:uid="{5554FD29-2B4B-40FA-AA22-450657BA351F}"/>
    <cellStyle name="Currency 13 4 2 3" xfId="19612" xr:uid="{03215E70-5422-46C0-9554-5665C990CE13}"/>
    <cellStyle name="Currency 13 4 3" xfId="10596" xr:uid="{5D469609-775B-40B4-BEBA-7D5BE0A9F5D3}"/>
    <cellStyle name="Currency 13 4 3 3" xfId="22591" xr:uid="{6B740046-E6F1-44AA-8A03-C9EDFA773259}"/>
    <cellStyle name="Currency 13 4 4" xfId="14129" xr:uid="{3C721310-EF62-4E23-B559-48743E470260}"/>
    <cellStyle name="Currency 13 4 4 3" xfId="24765" xr:uid="{3F578429-F991-497E-9601-9BFC06CCE538}"/>
    <cellStyle name="Currency 13 4 5" xfId="26942" xr:uid="{502A4274-29F1-4A78-B5D3-AE292D42D3A0}"/>
    <cellStyle name="Currency 13 4 6" xfId="16643" xr:uid="{81F56B2C-2ED4-4DAC-ABC2-7295E3E48138}"/>
    <cellStyle name="Currency 13 4 8" xfId="4284" xr:uid="{0A7D707B-37A0-402A-A18B-B2434EBC6CFA}"/>
    <cellStyle name="Currency 13 5" xfId="3254" xr:uid="{86AC16F6-5261-400D-ADF3-DF0C973E96B1}"/>
    <cellStyle name="Currency 13 5 2" xfId="6609" xr:uid="{FDB7569A-EC9F-47AA-AED4-4AC02F896B1C}"/>
    <cellStyle name="Currency 13 5 2 2" xfId="29109" xr:uid="{CDD59BA5-52BD-42B9-8791-2873214FE5B0}"/>
    <cellStyle name="Currency 13 5 2 3" xfId="18816" xr:uid="{B4E6C844-097B-45FC-A8A4-D5A35016208F}"/>
    <cellStyle name="Currency 13 5 3" xfId="9800" xr:uid="{83DBB67B-70D5-476F-A9A8-08AE80C1CD99}"/>
    <cellStyle name="Currency 13 5 3 2" xfId="32070" xr:uid="{D4BBCD37-2BF1-451C-A2BE-56339EE7558C}"/>
    <cellStyle name="Currency 13 5 3 3" xfId="21794" xr:uid="{50037627-9A92-4DCA-A8A3-5E163A2304B5}"/>
    <cellStyle name="Currency 13 5 4" xfId="26146" xr:uid="{495E57CC-B3F7-4A73-AC22-FDDC13B09815}"/>
    <cellStyle name="Currency 13 5 5" xfId="15846" xr:uid="{321CBA52-FD65-4D64-B5D8-4C5B70053899}"/>
    <cellStyle name="Currency 13 6" xfId="6356" xr:uid="{0B00C6DE-7320-478B-AE96-83D80298C9B2}"/>
    <cellStyle name="Currency 13 6 2" xfId="28857" xr:uid="{DC46E8E7-4FF5-4394-BC43-17BD68052123}"/>
    <cellStyle name="Currency 13 6 3" xfId="18563" xr:uid="{5E5A2D7A-CB8E-4167-A9EA-B01841AC17E2}"/>
    <cellStyle name="Currency 13 7" xfId="9547" xr:uid="{8EE17C2E-3B20-4884-9199-51A74E7FF3A8}"/>
    <cellStyle name="Currency 13 7 2" xfId="31817" xr:uid="{0F5D360A-3DD1-4B91-8D36-3BF620A3ADDE}"/>
    <cellStyle name="Currency 13 7 3" xfId="21541" xr:uid="{2924F60F-BBC5-400C-9E3F-4DDE21B18114}"/>
    <cellStyle name="Currency 13 8" xfId="12669" xr:uid="{C272AF37-53AA-4A60-8625-F88082D7361E}"/>
    <cellStyle name="Currency 13 8 3" xfId="23537" xr:uid="{72F3094B-55AD-4EE9-B619-433E7A129BAB}"/>
    <cellStyle name="Currency 13 9" xfId="14243" xr:uid="{D66118A1-268C-4EFB-A4A8-AC04766CE07E}"/>
    <cellStyle name="Currency 13 9 2" xfId="25893" xr:uid="{5C4377DB-F352-4319-A06C-F6E5AA89A2DD}"/>
    <cellStyle name="Currency 130" xfId="3077" xr:uid="{87CE79E2-08F3-40A2-B3A3-68755E2E1A7F}"/>
    <cellStyle name="Currency 131" xfId="11776" xr:uid="{CEB8F05E-AD1C-4911-ACC1-618B6220EC2F}"/>
    <cellStyle name="Currency 132" xfId="11831" xr:uid="{048E4C8B-6775-4AD0-B870-5464125A2B90}"/>
    <cellStyle name="Currency 133" xfId="11826" xr:uid="{FFE52652-304F-4773-9B9C-DCD3FC7EE240}"/>
    <cellStyle name="Currency 134" xfId="11958" xr:uid="{E2227FF4-CB3A-4E77-A5DE-F588DE787FB3}"/>
    <cellStyle name="Currency 135" xfId="14193" xr:uid="{4BF77AD7-F264-4500-92A0-8B8DFF956351}"/>
    <cellStyle name="Currency 136" xfId="32627" xr:uid="{B17ADCFB-E8E8-4711-8385-42FFC3F0CED0}"/>
    <cellStyle name="Currency 137" xfId="32823" xr:uid="{3262ED54-2F4C-4AB6-8F3C-56679344644B}"/>
    <cellStyle name="Currency 14" xfId="169" xr:uid="{E3DA61BC-D7A0-4C1E-A405-C3A16BC93739}"/>
    <cellStyle name="Currency 14 2" xfId="302" xr:uid="{57A37208-04F9-4747-9136-7AFD62D0A498}"/>
    <cellStyle name="Currency 14 2 2" xfId="420" xr:uid="{0F898C46-3B68-4CA8-A620-2494B6012D42}"/>
    <cellStyle name="Currency 14 2 2 2" xfId="931" xr:uid="{B0F1787A-2C61-47D6-A944-B7AA8B29866F}"/>
    <cellStyle name="Currency 14 2 2 2 2" xfId="30681" xr:uid="{FB37F8ED-BFFC-4D4A-AAEE-D0493319C320}"/>
    <cellStyle name="Currency 14 2 2 3" xfId="20394" xr:uid="{0C561D6A-BFFC-48E0-85A0-F481D067025B}"/>
    <cellStyle name="Currency 14 2 2 5" xfId="8271" xr:uid="{438CEEE6-80D9-4340-BB39-05B6F5C87885}"/>
    <cellStyle name="Currency 14 2 3" xfId="782" xr:uid="{1055D04C-060B-4522-84B2-4887DA9CB1FD}"/>
    <cellStyle name="Currency 14 2 3 3" xfId="23374" xr:uid="{EFB5E17E-6E0E-45A1-AFA5-BD1B2BA6EF7B}"/>
    <cellStyle name="Currency 14 2 3 5" xfId="11375" xr:uid="{88B0925E-2FAF-4F3D-AA01-E7B2DE0BE295}"/>
    <cellStyle name="Currency 14 2 4" xfId="14312" xr:uid="{96901EA9-5DE8-42C0-BD68-40A9477F7B45}"/>
    <cellStyle name="Currency 14 2 4 2" xfId="27720" xr:uid="{47B7C325-3255-4186-9AFC-A7480F61F3DC}"/>
    <cellStyle name="Currency 14 2 5" xfId="17426" xr:uid="{71294C32-0D3A-45C2-89C7-F7674B6427B6}"/>
    <cellStyle name="Currency 14 2 6" xfId="33075" xr:uid="{AE4BBDB8-258C-4F58-969E-2DE5558BF61E}"/>
    <cellStyle name="Currency 14 2 7" xfId="1257" xr:uid="{0E447599-B0CE-4918-8CAC-2CAD2CFD9165}"/>
    <cellStyle name="Currency 14 3" xfId="361" xr:uid="{6AEA4C88-39B4-40CA-B294-09AAD14FA676}"/>
    <cellStyle name="Currency 14 3 2" xfId="851" xr:uid="{241DCF80-1BE8-42DE-A35E-1C9B90308A57}"/>
    <cellStyle name="Currency 14 3 2 2" xfId="29273" xr:uid="{1BC9CCF6-E417-4B60-A277-3298E9333BE2}"/>
    <cellStyle name="Currency 14 3 3" xfId="18980" xr:uid="{B4BF71DB-6FB0-46D7-9274-0E6A54E2F1BE}"/>
    <cellStyle name="Currency 14 3 4" xfId="32913" xr:uid="{A9180CAC-D393-4099-8947-E960506F4BA4}"/>
    <cellStyle name="Currency 14 3 5" xfId="6773" xr:uid="{10193917-96EA-4684-94C3-9A810EDF5A26}"/>
    <cellStyle name="Currency 14 4" xfId="725" xr:uid="{C1835383-BE07-4209-BF02-833D0FE32CF0}"/>
    <cellStyle name="Currency 14 4 2" xfId="32234" xr:uid="{1AFD28B0-DCF1-4E56-A6A7-966EF3E2946B}"/>
    <cellStyle name="Currency 14 4 3" xfId="21958" xr:uid="{DB350F6C-7907-4645-853E-1A5E5AE8EF9B}"/>
    <cellStyle name="Currency 14 4 5" xfId="9964" xr:uid="{4B1B8FF7-8369-4584-A78F-922C9F2D6F01}"/>
    <cellStyle name="Currency 14 5" xfId="13041" xr:uid="{207136AC-CB93-4C4C-ACFC-E2D3527B62B3}"/>
    <cellStyle name="Currency 14 5 3" xfId="23865" xr:uid="{11B40A78-E520-4FD1-A583-80444C4F12D0}"/>
    <cellStyle name="Currency 14 6" xfId="14244" xr:uid="{7EF1F83D-3315-4F4D-A04D-3CBE0D2903FD}"/>
    <cellStyle name="Currency 14 6 2" xfId="26309" xr:uid="{D0B6C221-AD3C-487E-8C14-CE2C25455496}"/>
    <cellStyle name="Currency 14 7" xfId="16010" xr:uid="{8CC400C5-8C86-45BB-9BD4-0FC5495F46E4}"/>
    <cellStyle name="Currency 14 8" xfId="32850" xr:uid="{3CA79E97-21BA-4F83-B741-AE897129A5BE}"/>
    <cellStyle name="Currency 14 9" xfId="1189" xr:uid="{09C7A6D9-DDFB-4C23-A5E9-07BF2E2FBF2B}"/>
    <cellStyle name="Currency 15" xfId="161" xr:uid="{32A45B1D-A824-4E16-97D1-805C8A342225}"/>
    <cellStyle name="Currency 15 2" xfId="305" xr:uid="{FE43FA34-55D5-4182-8B97-03C8A6C7BBAA}"/>
    <cellStyle name="Currency 15 2 2" xfId="430" xr:uid="{0D455E9F-A0F7-4868-A9A9-45C9B03636F1}"/>
    <cellStyle name="Currency 15 2 2 2" xfId="941" xr:uid="{4ADCB0AB-C7D8-45ED-B7DB-5A03BA744E2B}"/>
    <cellStyle name="Currency 15 2 2 2 2" xfId="30547" xr:uid="{A162A975-CEB3-4513-963A-2701CFEDBEB8}"/>
    <cellStyle name="Currency 15 2 2 3" xfId="14322" xr:uid="{26C6F344-CBA1-4C87-A7AD-6E233EF95275}"/>
    <cellStyle name="Currency 15 2 3" xfId="792" xr:uid="{873D08AD-B422-4D00-8AF7-79DBC9E93484}"/>
    <cellStyle name="Currency 15 2 3 2" xfId="20257" xr:uid="{F84EAA81-B1DE-49A4-B0DD-E6A1F4BF3BB4}"/>
    <cellStyle name="Currency 15 2 4" xfId="33067" xr:uid="{5E21623A-E958-42EF-A309-04CED66327A4}"/>
    <cellStyle name="Currency 15 2 5" xfId="1267" xr:uid="{7CCE97D1-D63E-4380-A84F-01D7B42E40AC}"/>
    <cellStyle name="Currency 15 3" xfId="378" xr:uid="{95790A63-D6AC-4EA7-9058-8785F6D6B8C8}"/>
    <cellStyle name="Currency 15 3 2" xfId="873" xr:uid="{C05306EC-2130-4E6D-8820-797196CF6472}"/>
    <cellStyle name="Currency 15 3 3" xfId="23237" xr:uid="{21F61F9B-CA70-4EFE-9C1B-6126429524EB}"/>
    <cellStyle name="Currency 15 3 4" xfId="32910" xr:uid="{BE0FE88F-709F-43B0-A609-7B488AD45315}"/>
    <cellStyle name="Currency 15 3 5" xfId="11239" xr:uid="{B67C932F-9A44-4C56-8FEE-B17AA5D05746}"/>
    <cellStyle name="Currency 15 4" xfId="735" xr:uid="{9CFBE71E-4406-45AD-84D3-B4A15D4879B3}"/>
    <cellStyle name="Currency 15 4 3" xfId="24572" xr:uid="{8DCCA556-7F90-4686-BC99-0FF94FC011D4}"/>
    <cellStyle name="Currency 15 4 4" xfId="13935" xr:uid="{CA235A02-DA4A-4CAA-A3A0-7BFC5C5CB800}"/>
    <cellStyle name="Currency 15 5" xfId="14254" xr:uid="{0D1A7C49-5381-40CA-BA8B-936332F446D6}"/>
    <cellStyle name="Currency 15 5 2" xfId="27585" xr:uid="{26510730-F735-4AF5-8FDF-5E9770C72421}"/>
    <cellStyle name="Currency 15 6" xfId="17289" xr:uid="{F65ECD32-0339-40CC-9779-1ADBFFBE51FD}"/>
    <cellStyle name="Currency 15 7" xfId="32848" xr:uid="{1B27A85C-94C8-462C-8E1F-16394F850097}"/>
    <cellStyle name="Currency 15 8" xfId="1199" xr:uid="{4D6482C7-1FAE-4816-B514-EEBA6B8D065A}"/>
    <cellStyle name="Currency 16" xfId="176" xr:uid="{11B869FA-038F-444D-A6BF-6CAAD54BFFB8}"/>
    <cellStyle name="Currency 16 2" xfId="384" xr:uid="{6CC8AE54-035A-48DE-80BD-2859AF135F9A}"/>
    <cellStyle name="Currency 16 2 2" xfId="886" xr:uid="{9F168E68-EA77-44CA-8A3D-F2372F283EB7}"/>
    <cellStyle name="Currency 16 2 2 2" xfId="30569" xr:uid="{C0DCF617-A0AC-4316-88BA-F9EB1EE47D0D}"/>
    <cellStyle name="Currency 16 2 3" xfId="20280" xr:uid="{3F34D15D-C552-4643-AB01-75577AE3708F}"/>
    <cellStyle name="Currency 16 2 4" xfId="33082" xr:uid="{4CC26ACC-BF71-4EEE-80D0-C9CE5FFA438A}"/>
    <cellStyle name="Currency 16 2 5" xfId="8151" xr:uid="{740CB139-C071-464D-8CC1-04570184724F}"/>
    <cellStyle name="Currency 16 3" xfId="739" xr:uid="{C7B610EA-7C7A-4C2D-9AA4-A2D51B60ED82}"/>
    <cellStyle name="Currency 16 3 2" xfId="32915" xr:uid="{58397BC3-DF13-4D20-89CB-1A93787747E6}"/>
    <cellStyle name="Currency 16 3 3" xfId="23260" xr:uid="{8BA6C843-BE02-4A6A-B2B9-292340C0842B}"/>
    <cellStyle name="Currency 16 3 5" xfId="11262" xr:uid="{0B806288-C272-4FA5-815E-E70D7E421D50}"/>
    <cellStyle name="Currency 16 4" xfId="13953" xr:uid="{B2560617-C1B0-4C3B-AB91-518F1915DD3D}"/>
    <cellStyle name="Currency 16 4 3" xfId="24591" xr:uid="{30038971-9585-4957-9F5E-559909C4B242}"/>
    <cellStyle name="Currency 16 5" xfId="14267" xr:uid="{16CCA6D3-75AC-4C09-9261-D831715B322F}"/>
    <cellStyle name="Currency 16 5 2" xfId="27607" xr:uid="{6793A6AB-E486-4251-9858-AD661CDFAB1D}"/>
    <cellStyle name="Currency 16 6" xfId="17312" xr:uid="{2523B648-5E3C-421E-B6A9-DC724C03D3D9}"/>
    <cellStyle name="Currency 16 7" xfId="32852" xr:uid="{81DBAB5C-B980-46AD-BB06-C9A1D0BD4EB7}"/>
    <cellStyle name="Currency 16 8" xfId="1212" xr:uid="{7748F738-B76F-490C-8DBD-E69BE88EF897}"/>
    <cellStyle name="Currency 160" xfId="1138" xr:uid="{E839B855-E8EF-4629-B71A-91F70BDD2184}"/>
    <cellStyle name="Currency 17" xfId="180" xr:uid="{7C06FC11-3AE0-4C7C-96B7-8BF9FF157020}"/>
    <cellStyle name="Currency 17 2" xfId="565" xr:uid="{3BA95F3B-2859-493D-9955-AB451ABE91B4}"/>
    <cellStyle name="Currency 17 2 2" xfId="1114" xr:uid="{E90F6C6B-C147-4E55-8BF6-99DE84B182F5}"/>
    <cellStyle name="Currency 17 2 2 2" xfId="30338" xr:uid="{F79CA3B1-636E-44CF-A6BA-8EBFEF371AD6}"/>
    <cellStyle name="Currency 17 2 3" xfId="20049" xr:uid="{9EAC9CA9-B597-4CF9-BD84-F3A18D0608DE}"/>
    <cellStyle name="Currency 17 2 4" xfId="33086" xr:uid="{53B007C3-B7D8-4C82-A516-809C6376AA10}"/>
    <cellStyle name="Currency 17 2 5" xfId="7910" xr:uid="{9ACAF9A4-7CB6-4390-8141-D994FFF232E3}"/>
    <cellStyle name="Currency 17 3" xfId="796" xr:uid="{634CC667-5197-4C32-B7AB-250F99132E50}"/>
    <cellStyle name="Currency 17 3 2" xfId="32917" xr:uid="{C34B835F-928E-4B40-A564-9FE21216B79D}"/>
    <cellStyle name="Currency 17 3 3" xfId="23028" xr:uid="{A78CE43B-F4FE-4E70-9DE9-2EB4708CD3BB}"/>
    <cellStyle name="Currency 17 3 5" xfId="11033" xr:uid="{03C5D56A-D0AF-48D3-9CC7-CFAC4220DB07}"/>
    <cellStyle name="Currency 17 4" xfId="13771" xr:uid="{A7FAB3D9-A655-4C4A-90A7-57146EB97241}"/>
    <cellStyle name="Currency 17 4 3" xfId="24410" xr:uid="{C989390E-E68A-4B90-AE09-778836D83F96}"/>
    <cellStyle name="Currency 17 5" xfId="14497" xr:uid="{C5C10EBE-250F-4119-B170-2DE37A0B555F}"/>
    <cellStyle name="Currency 17 5 2" xfId="27379" xr:uid="{A19296DA-B265-41AE-A779-8A5EA2261306}"/>
    <cellStyle name="Currency 17 6" xfId="17080" xr:uid="{A844A519-63CD-4C93-9C99-55D44EF50975}"/>
    <cellStyle name="Currency 17 7" xfId="32854" xr:uid="{39A1FA99-915D-4DB5-8615-44282E832EBD}"/>
    <cellStyle name="Currency 17 8" xfId="1442" xr:uid="{4319EBF2-F36A-41B6-A6AA-0FE499947CE4}"/>
    <cellStyle name="Currency 18" xfId="189" xr:uid="{98BEE74E-BBE1-4407-8C23-C5A558A0BB99}"/>
    <cellStyle name="Currency 18 2" xfId="803" xr:uid="{AA01A338-71D4-4674-A381-BF327C86F6CB}"/>
    <cellStyle name="Currency 18 2 2" xfId="30207" xr:uid="{87E687E9-3836-46E1-ABCB-DB314E56B9CB}"/>
    <cellStyle name="Currency 18 2 3" xfId="19917" xr:uid="{9AB1F58A-73E4-44CC-A7FE-A44A31001644}"/>
    <cellStyle name="Currency 18 2 4" xfId="33095" xr:uid="{6E149E55-8B1E-4894-BAF8-B08467648721}"/>
    <cellStyle name="Currency 18 2 5" xfId="7778" xr:uid="{57C59315-A6CC-46FE-9A5D-67ECAAE8F145}"/>
    <cellStyle name="Currency 18 3" xfId="10901" xr:uid="{C6EA9317-56EF-4336-8821-24DCA704A112}"/>
    <cellStyle name="Currency 18 3 2" xfId="32920" xr:uid="{EB9ADF77-B9E8-4110-BEEA-1986492A84A9}"/>
    <cellStyle name="Currency 18 3 3" xfId="22896" xr:uid="{B47B6DA5-7B4E-4A96-9AB6-7D31163E93CC}"/>
    <cellStyle name="Currency 18 4" xfId="14059" xr:uid="{BC28EE6F-2DE7-4784-A314-73A7A9C8964A}"/>
    <cellStyle name="Currency 18 4 3" xfId="24698" xr:uid="{17718BDD-03CA-4A85-822E-CF89A380568C}"/>
    <cellStyle name="Currency 18 5" xfId="27247" xr:uid="{F6C4CE50-3F7C-4A52-AFBC-37BF8E6E9B20}"/>
    <cellStyle name="Currency 18 6" xfId="16948" xr:uid="{DDC17D59-0E10-45ED-BFCF-8BDC5C398E97}"/>
    <cellStyle name="Currency 18 7" xfId="32857" xr:uid="{7BB931D7-E02C-4CAD-8DA2-4B9AB34CE91D}"/>
    <cellStyle name="Currency 18 8" xfId="4602" xr:uid="{EEBC6365-A730-4F0C-87BD-0D130573567C}"/>
    <cellStyle name="Currency 19" xfId="203" xr:uid="{5D584214-4353-4D34-B6CC-69B8185AAE8B}"/>
    <cellStyle name="Currency 19 2" xfId="830" xr:uid="{4CBD86AE-7FB6-4C29-8B6F-9FA515E8A8B6}"/>
    <cellStyle name="Currency 19 2 2" xfId="30202" xr:uid="{ED8122DC-D7FB-4B4A-A7B5-37DDF7DF3442}"/>
    <cellStyle name="Currency 19 2 3" xfId="19912" xr:uid="{6188BB2D-4599-4D8C-B100-B7732A1825D0}"/>
    <cellStyle name="Currency 19 2 4" xfId="33109" xr:uid="{9BFA533F-FE08-4537-A16A-F8B45C190EF8}"/>
    <cellStyle name="Currency 19 2 5" xfId="7773" xr:uid="{4B68FE08-B8EA-47B7-A886-E1B538C85406}"/>
    <cellStyle name="Currency 19 3" xfId="10896" xr:uid="{3EF061F0-6510-4863-A0CB-95613F5AB71D}"/>
    <cellStyle name="Currency 19 3 2" xfId="32925" xr:uid="{850B5A30-487D-412D-BC48-110C395432FC}"/>
    <cellStyle name="Currency 19 3 3" xfId="22891" xr:uid="{9FA08A48-44BB-4A51-9B27-6CA19F247029}"/>
    <cellStyle name="Currency 19 4" xfId="13864" xr:uid="{28EBA84B-7357-43A2-B0F8-7F597AC620F8}"/>
    <cellStyle name="Currency 19 4 3" xfId="24504" xr:uid="{80DE5BA5-C0B9-4CE9-9ED1-FE9802041D3D}"/>
    <cellStyle name="Currency 19 5" xfId="27242" xr:uid="{6F96A381-BEB9-4B13-A345-0255A98AE327}"/>
    <cellStyle name="Currency 19 6" xfId="16943" xr:uid="{019C16DE-A684-41B1-AC0E-ACD3A601AF76}"/>
    <cellStyle name="Currency 19 7" xfId="32859" xr:uid="{0B9774B9-0F53-4A93-98E6-2A0BCEA69E65}"/>
    <cellStyle name="Currency 19 8" xfId="4597" xr:uid="{BDE29606-9476-43EE-9829-F3BD0222E9E7}"/>
    <cellStyle name="Currency 2" xfId="80" xr:uid="{412A9504-E710-463A-AF2D-921F8C1FD9A7}"/>
    <cellStyle name="Currency 2 10" xfId="4208" xr:uid="{FFA17EA0-7BCF-4848-971A-335230E5261B}"/>
    <cellStyle name="Currency 2 10 2" xfId="7383" xr:uid="{3E5638A8-2553-4C6A-940D-78FD80F323A6}"/>
    <cellStyle name="Currency 2 10 2 2" xfId="29832" xr:uid="{A780B515-CED6-4610-9D09-9F46A2B37B5A}"/>
    <cellStyle name="Currency 2 10 2 3" xfId="19542" xr:uid="{98D805E3-F53D-4C9E-94BC-4824888A2F7A}"/>
    <cellStyle name="Currency 2 10 3" xfId="10526" xr:uid="{D40243C9-F150-4524-8975-2BE1BD73865C}"/>
    <cellStyle name="Currency 2 10 3 3" xfId="22521" xr:uid="{C8368781-81BC-4F61-B2D5-E1415AF67E27}"/>
    <cellStyle name="Currency 2 10 4" xfId="14098" xr:uid="{DA18D771-31C1-4AE0-8894-4D9D7C1AFFD7}"/>
    <cellStyle name="Currency 2 10 4 3" xfId="24734" xr:uid="{7ADF040D-6118-40C9-BFE2-1F9A70774855}"/>
    <cellStyle name="Currency 2 10 5" xfId="26872" xr:uid="{B83D39DA-7F55-4FB0-BB7E-4641D47D2D87}"/>
    <cellStyle name="Currency 2 10 6" xfId="16573" xr:uid="{FFAA31DE-25BD-4D1C-AB0E-9DA891D42E2F}"/>
    <cellStyle name="Currency 2 11" xfId="4058" xr:uid="{60B01E59-1231-4CA6-96AC-E21441738CA0}"/>
    <cellStyle name="Currency 2 11 2" xfId="7233" xr:uid="{99209444-7204-416E-851D-FDFEC8864713}"/>
    <cellStyle name="Currency 2 11 2 2" xfId="29704" xr:uid="{84211091-F0BF-4CD6-8F28-FFDB492FE3AE}"/>
    <cellStyle name="Currency 2 11 2 3" xfId="19414" xr:uid="{E4B9320E-4C85-4855-9D86-D983BA417119}"/>
    <cellStyle name="Currency 2 11 3" xfId="10398" xr:uid="{ABD43F14-4CA4-4070-A68F-8499DC85104C}"/>
    <cellStyle name="Currency 2 11 3 3" xfId="22393" xr:uid="{21D6E24F-6965-473E-B0CC-DAB20EE14A59}"/>
    <cellStyle name="Currency 2 11 4" xfId="26744" xr:uid="{C6D20E2E-157A-40FF-840B-05B98D9BE1D8}"/>
    <cellStyle name="Currency 2 11 5" xfId="16445" xr:uid="{85668D9E-DB3A-4BDF-B685-5813AF6D0C68}"/>
    <cellStyle name="Currency 2 12" xfId="3183" xr:uid="{DB1104B4-7C39-4227-A664-481DE17CE089}"/>
    <cellStyle name="Currency 2 12 2" xfId="6538" xr:uid="{22E6A00E-ADC2-413B-A163-90934D78FC21}"/>
    <cellStyle name="Currency 2 12 2 2" xfId="29038" xr:uid="{D6897B37-17FF-47E3-B908-2E4F874F5A4C}"/>
    <cellStyle name="Currency 2 12 2 3" xfId="18745" xr:uid="{691D5E94-4542-423E-8C3D-52FF2FE61410}"/>
    <cellStyle name="Currency 2 12 3" xfId="9729" xr:uid="{F0C4F470-2509-4C93-9473-E1709AC44846}"/>
    <cellStyle name="Currency 2 12 3 2" xfId="31999" xr:uid="{8EC091A7-1DB9-4B93-AE74-019D01A1729D}"/>
    <cellStyle name="Currency 2 12 3 3" xfId="21723" xr:uid="{40DA1ADF-AEF2-4C57-B7B5-F7951F360E24}"/>
    <cellStyle name="Currency 2 12 4" xfId="26075" xr:uid="{564771D2-E967-476F-8AFE-CA837C7F30DD}"/>
    <cellStyle name="Currency 2 12 5" xfId="15775" xr:uid="{5D260C3A-1D8B-45B9-9EA4-239EEA3C0B0F}"/>
    <cellStyle name="Currency 2 13" xfId="2999" xr:uid="{ECF09905-4CDF-4A6D-8E43-E21F8F1B6D71}"/>
    <cellStyle name="Currency 2 13 2" xfId="6288" xr:uid="{EC329C01-3E63-41B7-842D-9077CB1B58BA}"/>
    <cellStyle name="Currency 2 13 2 2" xfId="28789" xr:uid="{B3754609-07AF-45D3-80ED-B6076278B132}"/>
    <cellStyle name="Currency 2 13 2 3" xfId="18495" xr:uid="{A70E7D28-20FD-4F90-8A67-29D43CA228D5}"/>
    <cellStyle name="Currency 2 13 3" xfId="9479" xr:uid="{0A8F6C77-7F64-4427-8301-9DFEB1CC8805}"/>
    <cellStyle name="Currency 2 13 3 2" xfId="31749" xr:uid="{4BA1114B-DD60-4715-9E44-3C2CA6F034D2}"/>
    <cellStyle name="Currency 2 13 3 3" xfId="21473" xr:uid="{6BAB8A90-AD12-4015-B48C-C88C71FD581D}"/>
    <cellStyle name="Currency 2 13 4" xfId="25825" xr:uid="{CF184BA6-8497-41C4-8EA3-C35CAA56E3F0}"/>
    <cellStyle name="Currency 2 13 5" xfId="15525" xr:uid="{489655AA-F1BB-4FB1-9F6E-988D6442746D}"/>
    <cellStyle name="Currency 2 14" xfId="2884" xr:uid="{FA5EAC34-615E-4807-A3AD-5101D352ADD8}"/>
    <cellStyle name="Currency 2 14 2" xfId="6176" xr:uid="{EF4D6FDC-19D1-48B9-ABDA-C57F47BFFA3C}"/>
    <cellStyle name="Currency 2 14 2 2" xfId="28677" xr:uid="{04A23BAB-0102-4DED-82A3-C3A08DDE39C1}"/>
    <cellStyle name="Currency 2 14 2 3" xfId="18383" xr:uid="{198B32AF-D696-4619-A4D0-E864711BAFE6}"/>
    <cellStyle name="Currency 2 14 3" xfId="9367" xr:uid="{70D6E8A4-6CCF-4FF9-8602-31771422EE66}"/>
    <cellStyle name="Currency 2 14 3 2" xfId="31637" xr:uid="{C0379B5A-AFC4-4F9F-86A1-BFF2532AF616}"/>
    <cellStyle name="Currency 2 14 3 3" xfId="21361" xr:uid="{AB0919CD-B430-4A2B-843C-77097DA9D6BB}"/>
    <cellStyle name="Currency 2 14 4" xfId="25713" xr:uid="{20FECBEF-AF12-4B8A-A86B-D62ABD690048}"/>
    <cellStyle name="Currency 2 14 5" xfId="15413" xr:uid="{2262E504-20C4-4DA8-8B81-D61B671F1816}"/>
    <cellStyle name="Currency 2 15" xfId="2803" xr:uid="{455CF286-892B-45D2-A60F-7709228065F0}"/>
    <cellStyle name="Currency 2 15 2" xfId="6089" xr:uid="{58D1F4DF-8FCC-4201-B5CB-3F1E51D7B91D}"/>
    <cellStyle name="Currency 2 15 2 2" xfId="28590" xr:uid="{835AB6A3-A64E-4572-84C6-6D6534C1E6AC}"/>
    <cellStyle name="Currency 2 15 2 3" xfId="18296" xr:uid="{0734D5C7-AC43-4152-9AEF-944FB0F1AF75}"/>
    <cellStyle name="Currency 2 15 3" xfId="9280" xr:uid="{BA81BB40-E9CC-4B42-B070-0AB632C0ACDE}"/>
    <cellStyle name="Currency 2 15 3 2" xfId="31550" xr:uid="{4E0A87B9-4217-4192-83AA-56E6E75CF74E}"/>
    <cellStyle name="Currency 2 15 3 3" xfId="21274" xr:uid="{CD0BC36A-DEED-440E-9AD5-49E99E0F1669}"/>
    <cellStyle name="Currency 2 15 4" xfId="25626" xr:uid="{C3B3DDC5-5AA8-4FD2-86F4-CB7777292382}"/>
    <cellStyle name="Currency 2 15 5" xfId="15326" xr:uid="{C657E535-A895-4613-A482-7D781C327334}"/>
    <cellStyle name="Currency 2 16" xfId="2705" xr:uid="{68EA1F0A-7CC3-4160-90D1-CC4F970D946C}"/>
    <cellStyle name="Currency 2 16 2" xfId="5990" xr:uid="{B2D614B2-A75A-40C1-9505-72A402F13D86}"/>
    <cellStyle name="Currency 2 16 2 2" xfId="28491" xr:uid="{0DCB2D99-F8B5-4FD4-B465-D62A974F906B}"/>
    <cellStyle name="Currency 2 16 2 3" xfId="18197" xr:uid="{783D3822-5439-4B60-8925-252FDE2F334A}"/>
    <cellStyle name="Currency 2 16 3" xfId="9181" xr:uid="{4276A366-C5CB-4E0B-A288-230FC71D3447}"/>
    <cellStyle name="Currency 2 16 3 2" xfId="31451" xr:uid="{57618DAF-D501-4F54-A184-6780DC8B55C9}"/>
    <cellStyle name="Currency 2 16 3 3" xfId="21175" xr:uid="{01CE8231-162B-4A10-A71B-C08E733FE938}"/>
    <cellStyle name="Currency 2 16 4" xfId="25527" xr:uid="{42C53566-E50F-4EB1-A544-6C507C74935A}"/>
    <cellStyle name="Currency 2 16 5" xfId="15227" xr:uid="{23FE2BF2-28ED-4FF0-BD6C-DDF9973583E4}"/>
    <cellStyle name="Currency 2 17" xfId="2604" xr:uid="{B893D3CA-2CF8-4662-A275-CAED7A4DCEDA}"/>
    <cellStyle name="Currency 2 17 2" xfId="5917" xr:uid="{224EA2B5-8B63-4F98-BD82-9B1F1E6C3DF0}"/>
    <cellStyle name="Currency 2 17 2 2" xfId="28425" xr:uid="{79D3E9F8-8192-4530-8FB2-95188ACE982B}"/>
    <cellStyle name="Currency 2 17 2 3" xfId="18131" xr:uid="{841F3504-E705-4A59-90FB-A7B670E4B5BD}"/>
    <cellStyle name="Currency 2 17 3" xfId="9115" xr:uid="{3BFE79B7-E547-45CC-A201-00BEC1FA3C37}"/>
    <cellStyle name="Currency 2 17 3 2" xfId="31385" xr:uid="{E32A1A6B-F696-41C8-A66F-5C0160CA7730}"/>
    <cellStyle name="Currency 2 17 3 3" xfId="21109" xr:uid="{13862160-4449-4CED-81A6-50C71003A84C}"/>
    <cellStyle name="Currency 2 17 4" xfId="25461" xr:uid="{43F1B598-99A2-4780-8C97-2ABCB1A20914}"/>
    <cellStyle name="Currency 2 17 5" xfId="15161" xr:uid="{108CC487-D6C7-4F84-A16B-46B2BA401C35}"/>
    <cellStyle name="Currency 2 18" xfId="2587" xr:uid="{8784E23B-864D-43FC-9DDE-FA59C1B30544}"/>
    <cellStyle name="Currency 2 18 2" xfId="5901" xr:uid="{BBF27680-AAAF-4838-920F-1034D6E90206}"/>
    <cellStyle name="Currency 2 18 2 2" xfId="28409" xr:uid="{C24C8806-C7E3-4A14-B98F-75BAA00AD2AA}"/>
    <cellStyle name="Currency 2 18 2 3" xfId="18115" xr:uid="{C993CF1B-37FD-4733-AC78-92599DB300C6}"/>
    <cellStyle name="Currency 2 18 3" xfId="9099" xr:uid="{05B0CA4F-0136-44D8-8AFD-04A4E435B37B}"/>
    <cellStyle name="Currency 2 18 3 2" xfId="31369" xr:uid="{BC7113DB-9A90-4596-9C8B-C8D59A1B177A}"/>
    <cellStyle name="Currency 2 18 3 3" xfId="21093" xr:uid="{32250A96-62F1-4431-BF95-6906CCFBC99C}"/>
    <cellStyle name="Currency 2 18 4" xfId="25445" xr:uid="{C3208F62-03AA-4BED-A9BE-1DF0C73E0358}"/>
    <cellStyle name="Currency 2 18 5" xfId="15145" xr:uid="{1C1F28B8-1214-4504-8E3A-A98C0CB51B24}"/>
    <cellStyle name="Currency 2 19" xfId="2570" xr:uid="{2CF56F38-80C3-4723-BB09-8B0BEAA9723E}"/>
    <cellStyle name="Currency 2 19 2" xfId="5884" xr:uid="{5B79DA45-2B2F-49CF-B8F9-F06300C553B5}"/>
    <cellStyle name="Currency 2 19 2 2" xfId="28392" xr:uid="{78ED7093-1E35-48CC-A6B4-3781291BA1E3}"/>
    <cellStyle name="Currency 2 19 2 3" xfId="18098" xr:uid="{5384D023-3C36-4204-B19D-BCC68E6C28C9}"/>
    <cellStyle name="Currency 2 19 3" xfId="9082" xr:uid="{D5AFC67D-C186-47C7-ACEB-B05C6F95D804}"/>
    <cellStyle name="Currency 2 19 3 2" xfId="31352" xr:uid="{733FAF78-2CDD-4272-ABC5-1AFA8010CA1D}"/>
    <cellStyle name="Currency 2 19 3 3" xfId="21076" xr:uid="{B803C806-7635-44E5-A2CE-FCE23E71546D}"/>
    <cellStyle name="Currency 2 19 4" xfId="25428" xr:uid="{E757EB2C-4A77-4BC5-BF21-D3FBB52C27F2}"/>
    <cellStyle name="Currency 2 19 5" xfId="15128" xr:uid="{DFADB169-6A19-45EA-9EFE-61E9A25EFA4C}"/>
    <cellStyle name="Currency 2 2" xfId="138" xr:uid="{8AF46AFB-B0C4-4C87-991C-B761C1AEC842}"/>
    <cellStyle name="Currency 2 2 10" xfId="4076" xr:uid="{6D7C87F4-3A74-4469-AB4B-EF1CFD5DE9AE}"/>
    <cellStyle name="Currency 2 2 10 2" xfId="7251" xr:uid="{4B5A883E-4D66-4505-A2CC-60C03224D7AD}"/>
    <cellStyle name="Currency 2 2 10 2 2" xfId="29722" xr:uid="{AE10AF8F-530C-4BDB-943E-F7AAA38F3E64}"/>
    <cellStyle name="Currency 2 2 10 2 3" xfId="19432" xr:uid="{8B1937D6-4EB3-49C4-B930-6D7DCB3CB373}"/>
    <cellStyle name="Currency 2 2 10 3" xfId="10416" xr:uid="{FB391A4E-3BB5-4A56-8423-52BE0A7EC947}"/>
    <cellStyle name="Currency 2 2 10 3 3" xfId="22411" xr:uid="{7C1882C8-6BBE-490E-A344-4F204EDF0C8C}"/>
    <cellStyle name="Currency 2 2 10 4" xfId="26762" xr:uid="{8FE9FC8F-45D0-4A48-8A12-641C94D426DE}"/>
    <cellStyle name="Currency 2 2 10 5" xfId="16463" xr:uid="{173FBE45-7075-4197-A788-19BE4EF7142B}"/>
    <cellStyle name="Currency 2 2 11" xfId="3198" xr:uid="{5D0F9A10-D621-4720-B799-44EA3993C394}"/>
    <cellStyle name="Currency 2 2 11 2" xfId="6553" xr:uid="{869592EB-6D6C-4A7E-9F8E-96564117EE2C}"/>
    <cellStyle name="Currency 2 2 11 2 2" xfId="29053" xr:uid="{D75D5FD1-D4A6-44F5-A113-3E700047264B}"/>
    <cellStyle name="Currency 2 2 11 2 3" xfId="18760" xr:uid="{DDB99BB1-6300-46D5-9AB2-3CEA9194E588}"/>
    <cellStyle name="Currency 2 2 11 3" xfId="9744" xr:uid="{75052773-6E11-4E96-8185-12EEA2B2B1C9}"/>
    <cellStyle name="Currency 2 2 11 3 2" xfId="32014" xr:uid="{80AF4ACF-DD28-4AA9-B88B-21C34E95DAF9}"/>
    <cellStyle name="Currency 2 2 11 3 3" xfId="21738" xr:uid="{B48727D5-1D25-4424-98E1-66BF5BD2DD0D}"/>
    <cellStyle name="Currency 2 2 11 4" xfId="26090" xr:uid="{8A0EB4C4-4B91-4A1C-B7B7-FB3DD6B291BE}"/>
    <cellStyle name="Currency 2 2 11 5" xfId="15790" xr:uid="{571F5DEB-D84E-407F-83FB-2A33B4A16132}"/>
    <cellStyle name="Currency 2 2 12" xfId="3013" xr:uid="{9F0D5D23-1952-4A78-BF52-5CD8010C63D4}"/>
    <cellStyle name="Currency 2 2 12 2" xfId="6302" xr:uid="{53C60B4A-5F36-4982-B5BA-C424CF277394}"/>
    <cellStyle name="Currency 2 2 12 2 2" xfId="28803" xr:uid="{A260AFFE-2B81-4D75-A9F1-1F9610DFC774}"/>
    <cellStyle name="Currency 2 2 12 2 3" xfId="18509" xr:uid="{6FED131F-1A47-442A-9066-A833324D7260}"/>
    <cellStyle name="Currency 2 2 12 3" xfId="9493" xr:uid="{2FDC3A78-E204-4C46-B409-9F7669B05A17}"/>
    <cellStyle name="Currency 2 2 12 3 2" xfId="31763" xr:uid="{45102A6B-65E4-4411-88D7-C50FACF98130}"/>
    <cellStyle name="Currency 2 2 12 3 3" xfId="21487" xr:uid="{812CB780-B5EC-4722-8372-B61F09E580FF}"/>
    <cellStyle name="Currency 2 2 12 4" xfId="25839" xr:uid="{F0A7AD93-ED4D-4B8F-BE49-1665CB933971}"/>
    <cellStyle name="Currency 2 2 12 5" xfId="15539" xr:uid="{57A97AFD-BDED-4198-B013-580EFD77DCE4}"/>
    <cellStyle name="Currency 2 2 13" xfId="2899" xr:uid="{CAF4280F-8FD9-4275-97E1-C639982D6FC6}"/>
    <cellStyle name="Currency 2 2 13 2" xfId="6191" xr:uid="{8915D7BB-87A9-476C-982A-0B49DB431A56}"/>
    <cellStyle name="Currency 2 2 13 2 2" xfId="28692" xr:uid="{AB77347D-859A-41EA-8BE0-E1A0A751CFEE}"/>
    <cellStyle name="Currency 2 2 13 2 3" xfId="18398" xr:uid="{8CA075E8-D5F8-4365-951E-CDA2F5AC2A1E}"/>
    <cellStyle name="Currency 2 2 13 3" xfId="9382" xr:uid="{C905B960-7455-4500-BC26-3541E5B34093}"/>
    <cellStyle name="Currency 2 2 13 3 2" xfId="31652" xr:uid="{248B9846-5ECD-4BD9-B64A-B904FD63F7B2}"/>
    <cellStyle name="Currency 2 2 13 3 3" xfId="21376" xr:uid="{E60BCAEC-69D5-4E8D-8D05-A24B7C76060F}"/>
    <cellStyle name="Currency 2 2 13 4" xfId="25728" xr:uid="{1220AC9C-3E22-475F-B9C9-D25378894BFC}"/>
    <cellStyle name="Currency 2 2 13 5" xfId="15428" xr:uid="{5A2991FA-324B-4569-904B-151F48E3A18F}"/>
    <cellStyle name="Currency 2 2 14" xfId="2818" xr:uid="{A59FD7C8-C71A-4439-9D96-B2BFEC9AE36D}"/>
    <cellStyle name="Currency 2 2 14 2" xfId="6104" xr:uid="{6A808E78-D252-4C58-97AD-A386F84FD08A}"/>
    <cellStyle name="Currency 2 2 14 2 2" xfId="28605" xr:uid="{47FC505F-7ADD-43F5-91F8-164B07A16306}"/>
    <cellStyle name="Currency 2 2 14 2 3" xfId="18311" xr:uid="{43EEA327-FEFD-4098-A8E5-ADCF6937299D}"/>
    <cellStyle name="Currency 2 2 14 3" xfId="9295" xr:uid="{5A0D7993-76A0-4A1B-AD56-B539FD15DD13}"/>
    <cellStyle name="Currency 2 2 14 3 2" xfId="31565" xr:uid="{A81C40C5-1EDD-4117-98AE-A7B3ED5736E3}"/>
    <cellStyle name="Currency 2 2 14 3 3" xfId="21289" xr:uid="{DDA02053-18F8-4130-8353-7C6834929A52}"/>
    <cellStyle name="Currency 2 2 14 4" xfId="25641" xr:uid="{1CB3D026-C067-47A9-9B0E-9E806A5CAF4E}"/>
    <cellStyle name="Currency 2 2 14 5" xfId="15341" xr:uid="{C8053724-A115-4A52-BFA9-5CDA8370AF77}"/>
    <cellStyle name="Currency 2 2 15" xfId="2720" xr:uid="{B7A8FCE4-52F6-4447-84CD-48F727B3654A}"/>
    <cellStyle name="Currency 2 2 15 2" xfId="6005" xr:uid="{B4C14A9D-8B64-44DE-8A63-A6F1B1FEABC5}"/>
    <cellStyle name="Currency 2 2 15 2 2" xfId="28506" xr:uid="{DB324F48-FEA5-442D-A08D-D740E9AB8F66}"/>
    <cellStyle name="Currency 2 2 15 2 3" xfId="18212" xr:uid="{FB6580EE-CBA8-4990-AFEB-2A8424C4441B}"/>
    <cellStyle name="Currency 2 2 15 3" xfId="9196" xr:uid="{D0513347-2AC4-4FC4-8FEE-1CFA5B776E52}"/>
    <cellStyle name="Currency 2 2 15 3 2" xfId="31466" xr:uid="{7EED37DE-5638-4E6C-985F-0AC8A572A543}"/>
    <cellStyle name="Currency 2 2 15 3 3" xfId="21190" xr:uid="{56FF8C7F-7920-4DF7-A276-540A4B4D96DF}"/>
    <cellStyle name="Currency 2 2 15 4" xfId="25542" xr:uid="{B70428DC-363A-480B-A47F-D45DC3B3F93A}"/>
    <cellStyle name="Currency 2 2 15 5" xfId="15242" xr:uid="{1D234A2F-FAC8-4967-9307-14A8D8D1E774}"/>
    <cellStyle name="Currency 2 2 16" xfId="2249" xr:uid="{F6058F52-1948-4A00-9C37-E10FC1F4FF5E}"/>
    <cellStyle name="Currency 2 2 16 2" xfId="5596" xr:uid="{FF33116D-4F31-4641-9623-AB85F080071C}"/>
    <cellStyle name="Currency 2 2 16 2 2" xfId="28112" xr:uid="{C9EA4354-786B-4F54-AF67-DD0B6436D373}"/>
    <cellStyle name="Currency 2 2 16 2 3" xfId="17818" xr:uid="{17A40304-49AB-405C-A194-70A2F4630164}"/>
    <cellStyle name="Currency 2 2 16 3" xfId="8802" xr:uid="{0467A3BF-1773-4056-A542-DD16E369CAD1}"/>
    <cellStyle name="Currency 2 2 16 3 2" xfId="31072" xr:uid="{ECEDD234-2FD1-4688-BFD5-96503888F54F}"/>
    <cellStyle name="Currency 2 2 16 3 3" xfId="20796" xr:uid="{369BB9F7-048C-40FF-AC3A-7764A0752B1E}"/>
    <cellStyle name="Currency 2 2 16 4" xfId="25148" xr:uid="{7DF114E3-9B08-4E9C-A730-E1F2A94F183B}"/>
    <cellStyle name="Currency 2 2 16 5" xfId="14848" xr:uid="{D97FFC3F-99E5-42F0-81DC-426F1FD371A5}"/>
    <cellStyle name="Currency 2 2 17" xfId="5530" xr:uid="{0EF89856-6F86-4394-B443-BF6F0D31F33B}"/>
    <cellStyle name="Currency 2 2 17 2" xfId="27813" xr:uid="{94022E19-DA2D-4C16-A30C-A46F2FC7AFCD}"/>
    <cellStyle name="Currency 2 2 17 3" xfId="17515" xr:uid="{B28DFFAB-466A-482B-B219-5570EC081343}"/>
    <cellStyle name="Currency 2 2 18" xfId="8743" xr:uid="{5D9973C3-6C88-4C1C-9582-523BF734102A}"/>
    <cellStyle name="Currency 2 2 18 2" xfId="30769" xr:uid="{EC4DE7A7-EECB-4C1A-8634-7CE172E59D9A}"/>
    <cellStyle name="Currency 2 2 18 3" xfId="20491" xr:uid="{FC8455C7-337F-41C4-B5A4-E077984BA687}"/>
    <cellStyle name="Currency 2 2 19" xfId="12320" xr:uid="{BDD5B4BC-6767-4DF5-B647-B0682C156E3C}"/>
    <cellStyle name="Currency 2 2 19 3" xfId="23465" xr:uid="{DF966B2F-0601-4EF2-B5B1-D1A5290D3B79}"/>
    <cellStyle name="Currency 2 2 2" xfId="486" xr:uid="{8F51C0DC-906E-45C5-9DC2-8F7839FBA124}"/>
    <cellStyle name="Currency 2 2 2 10" xfId="9657" xr:uid="{81104C6C-7D82-41D2-84C0-8937DF7895AD}"/>
    <cellStyle name="Currency 2 2 2 10 2" xfId="31927" xr:uid="{DDFA70B8-9379-4B3A-936A-08E7503A186A}"/>
    <cellStyle name="Currency 2 2 2 10 3" xfId="21651" xr:uid="{9727697D-DB44-4327-8838-699EE5057C20}"/>
    <cellStyle name="Currency 2 2 2 11" xfId="12777" xr:uid="{0B66BAC4-DEF5-4A0A-ABF4-EB53622FC79E}"/>
    <cellStyle name="Currency 2 2 2 11 3" xfId="23647" xr:uid="{BF5AEB8B-BD1F-486E-9925-41B05E7B704B}"/>
    <cellStyle name="Currency 2 2 2 12" xfId="14398" xr:uid="{EB976F93-B9BE-4E5F-80DB-C7052B8E15E1}"/>
    <cellStyle name="Currency 2 2 2 12 2" xfId="26003" xr:uid="{B21B5494-22E4-4A35-ADA9-E7737C6B3DB4}"/>
    <cellStyle name="Currency 2 2 2 13" xfId="15703" xr:uid="{5854CDB5-2474-4145-9629-F4F4324A6F42}"/>
    <cellStyle name="Currency 2 2 2 14" xfId="33044" xr:uid="{BC88AC78-F68D-44EB-8BBF-7F1FC420CDF9}"/>
    <cellStyle name="Currency 2 2 2 15" xfId="1343" xr:uid="{A0A92BE1-F562-4D43-8229-98827D6BD707}"/>
    <cellStyle name="Currency 2 2 2 2" xfId="539" xr:uid="{F07EB11F-4CD0-4CB4-A95F-FD2473415913}"/>
    <cellStyle name="Currency 2 2 2 2 10" xfId="1410" xr:uid="{2C6F8865-204E-4B71-9840-E50BC01796C3}"/>
    <cellStyle name="Currency 2 2 2 2 2" xfId="1083" xr:uid="{B27513D4-B048-4451-AB7D-653CE83E3BB5}"/>
    <cellStyle name="Currency 2 2 2 2 2 2" xfId="8250" xr:uid="{24A676E7-5990-47F9-BF09-28C1859F46FD}"/>
    <cellStyle name="Currency 2 2 2 2 2 2 2" xfId="30661" xr:uid="{C581BDB5-2ACC-4D76-B8A9-1DB15EE5807C}"/>
    <cellStyle name="Currency 2 2 2 2 2 2 3" xfId="20373" xr:uid="{1447580A-114E-40C8-8843-ACB30B7DED98}"/>
    <cellStyle name="Currency 2 2 2 2 2 3" xfId="11354" xr:uid="{2DAF1515-91B5-4F67-B8D5-E9BB34E48C0E}"/>
    <cellStyle name="Currency 2 2 2 2 2 3 3" xfId="23353" xr:uid="{71DE14DA-76EC-4CF8-9FFC-3701770C5271}"/>
    <cellStyle name="Currency 2 2 2 2 2 4" xfId="13590" xr:uid="{B7AB8C82-84BB-4434-8ABB-2A2D17543999}"/>
    <cellStyle name="Currency 2 2 2 2 2 4 3" xfId="24227" xr:uid="{CF623B3A-2E4E-493B-B818-42BD2C6A28B9}"/>
    <cellStyle name="Currency 2 2 2 2 2 5" xfId="27699" xr:uid="{AD76FBC1-E765-4C90-A24E-179225585136}"/>
    <cellStyle name="Currency 2 2 2 2 2 6" xfId="17405" xr:uid="{61D2F73A-2CF3-4B31-A523-9E8D53A0A011}"/>
    <cellStyle name="Currency 2 2 2 2 2 8" xfId="5047" xr:uid="{04B70A06-1533-4C6F-AAAA-59AB879853DE}"/>
    <cellStyle name="Currency 2 2 2 2 3" xfId="7164" xr:uid="{42BE8303-4BBB-4AB6-B0DD-DD45A1C48381}"/>
    <cellStyle name="Currency 2 2 2 2 3 2" xfId="29636" xr:uid="{D8A1629B-7C00-4B87-A289-613DC95E48A4}"/>
    <cellStyle name="Currency 2 2 2 2 3 3" xfId="19345" xr:uid="{C39C24D8-3191-421D-AF92-9703F6A5760D}"/>
    <cellStyle name="Currency 2 2 2 2 4" xfId="10329" xr:uid="{7FDB44FF-3D7C-45D4-9AD6-CBB3926F38F5}"/>
    <cellStyle name="Currency 2 2 2 2 4 2" xfId="32598" xr:uid="{76209E1C-9B39-4970-9839-EE79372BE007}"/>
    <cellStyle name="Currency 2 2 2 2 4 3" xfId="22324" xr:uid="{9FD1BDB9-535D-4619-8A7A-55267A294437}"/>
    <cellStyle name="Currency 2 2 2 2 5" xfId="12986" xr:uid="{2AA1DFAC-56F6-4EA0-9642-8C66FFE7C0F2}"/>
    <cellStyle name="Currency 2 2 2 2 5 3" xfId="23810" xr:uid="{A0D30C57-7805-4630-9A7D-673D547A4A98}"/>
    <cellStyle name="Currency 2 2 2 2 6" xfId="14465" xr:uid="{A49CF3B8-5BDF-419B-8AC9-79166BF2018D}"/>
    <cellStyle name="Currency 2 2 2 2 6 2" xfId="26675" xr:uid="{3CDA5C8E-A67D-430B-B8F4-762E357BED20}"/>
    <cellStyle name="Currency 2 2 2 2 7" xfId="16376" xr:uid="{62CD2F6E-FA2B-4CFF-B26D-69D38A493B9E}"/>
    <cellStyle name="Currency 2 2 2 3" xfId="1016" xr:uid="{D5C99B5D-F183-457A-91A1-3D75764301EB}"/>
    <cellStyle name="Currency 2 2 2 3 2" xfId="4831" xr:uid="{F8490519-87F4-4554-ADAA-6C559987EBD9}"/>
    <cellStyle name="Currency 2 2 2 3 2 2" xfId="8018" xr:uid="{27A378C8-1748-42C5-9CD4-CB9DAACF2E64}"/>
    <cellStyle name="Currency 2 2 2 3 2 2 2" xfId="30449" xr:uid="{24565AF7-CBBF-4F21-A00E-06DEDC7EF7DA}"/>
    <cellStyle name="Currency 2 2 2 3 2 2 3" xfId="20159" xr:uid="{461F3EAF-24A6-44D6-BEAC-D777C51343AC}"/>
    <cellStyle name="Currency 2 2 2 3 2 3" xfId="11141" xr:uid="{1FD7246A-8995-48EF-9039-C5ABDF1057BA}"/>
    <cellStyle name="Currency 2 2 2 3 2 3 3" xfId="23139" xr:uid="{8D93682D-75DF-4475-8865-C0A3350DA3D6}"/>
    <cellStyle name="Currency 2 2 2 3 2 4" xfId="27490" xr:uid="{9C7DBE7E-91E7-4E80-9447-74BAA7A7D302}"/>
    <cellStyle name="Currency 2 2 2 3 2 5" xfId="17191" xr:uid="{3458F7DF-B7DF-4A69-B723-3F51257C3807}"/>
    <cellStyle name="Currency 2 2 2 3 3" xfId="7005" xr:uid="{C43EB14C-FFF0-4D87-A37C-DB75E6AF83DA}"/>
    <cellStyle name="Currency 2 2 2 3 3 2" xfId="29476" xr:uid="{477A2FBE-884B-4581-B0BA-CB5F6AE3CA55}"/>
    <cellStyle name="Currency 2 2 2 3 3 3" xfId="19183" xr:uid="{CC7BD956-A48E-402A-917B-08078E0937EB}"/>
    <cellStyle name="Currency 2 2 2 3 4" xfId="10167" xr:uid="{315C6910-D092-403F-8B98-084A6C7C8856}"/>
    <cellStyle name="Currency 2 2 2 3 4 2" xfId="32437" xr:uid="{7A3BDFCD-4340-4DE5-B7D0-A31C6D8AEAE6}"/>
    <cellStyle name="Currency 2 2 2 3 4 3" xfId="22162" xr:uid="{8598D34B-3288-4666-AA0B-B56709273286}"/>
    <cellStyle name="Currency 2 2 2 3 5" xfId="13429" xr:uid="{3A8F1FFC-A5F0-469B-841A-A523C0B0489A}"/>
    <cellStyle name="Currency 2 2 2 3 5 3" xfId="24066" xr:uid="{5E97B537-8F77-4EFE-8B8B-A36870BC1884}"/>
    <cellStyle name="Currency 2 2 2 3 6" xfId="26513" xr:uid="{935E1DF5-10F8-4FE2-AF5F-E3D57BB61877}"/>
    <cellStyle name="Currency 2 2 2 3 7" xfId="16214" xr:uid="{CBFFB43B-1AAB-4F95-9D7B-5150D627856F}"/>
    <cellStyle name="Currency 2 2 2 3 9" xfId="3835" xr:uid="{96BC5F8A-46D4-42ED-9C3E-B44B64750615}"/>
    <cellStyle name="Currency 2 2 2 4" xfId="4713" xr:uid="{124769CF-7F0A-4EB3-9B3B-2FC499F7E635}"/>
    <cellStyle name="Currency 2 2 2 4 2" xfId="7889" xr:uid="{C365E2AF-8318-4502-903F-38807A7E75A9}"/>
    <cellStyle name="Currency 2 2 2 4 2 2" xfId="30317" xr:uid="{275BA3C2-BF8C-4730-B172-A2379ECAA131}"/>
    <cellStyle name="Currency 2 2 2 4 2 3" xfId="20028" xr:uid="{0B99BDF9-B5CD-43BB-9125-BB3FF2804F07}"/>
    <cellStyle name="Currency 2 2 2 4 3" xfId="11012" xr:uid="{EAEE6A62-05CA-4DCB-B12A-3B94BD3A43E1}"/>
    <cellStyle name="Currency 2 2 2 4 3 3" xfId="23007" xr:uid="{AFB54C76-E97C-4987-833B-DED9B50F07AF}"/>
    <cellStyle name="Currency 2 2 2 4 4" xfId="13681" xr:uid="{14DD43E5-A5C9-434A-BD8E-762D15E43683}"/>
    <cellStyle name="Currency 2 2 2 4 4 3" xfId="24319" xr:uid="{363A7703-4829-463A-A5D7-EBF881B7476A}"/>
    <cellStyle name="Currency 2 2 2 4 5" xfId="27358" xr:uid="{D5C83890-E96F-4E92-BDB6-A9299E2950F1}"/>
    <cellStyle name="Currency 2 2 2 4 6" xfId="17059" xr:uid="{96BB8054-FBEC-47AB-A819-E3F786C428AA}"/>
    <cellStyle name="Currency 2 2 2 5" xfId="4511" xr:uid="{DEB9AB73-2C83-40A6-9999-6C62226E6487}"/>
    <cellStyle name="Currency 2 2 2 5 2" xfId="7687" xr:uid="{A5626EF2-DA3D-47C0-B259-09405EEC4C5C}"/>
    <cellStyle name="Currency 2 2 2 5 2 2" xfId="30116" xr:uid="{34C8B8B3-F722-4B00-95A4-05B1DDE75937}"/>
    <cellStyle name="Currency 2 2 2 5 2 3" xfId="19826" xr:uid="{856966FF-D0BC-4950-BF07-8F889F3D5367}"/>
    <cellStyle name="Currency 2 2 2 5 3" xfId="10810" xr:uid="{B21F4938-1260-41EC-9D6F-596E3461912F}"/>
    <cellStyle name="Currency 2 2 2 5 3 3" xfId="22805" xr:uid="{027B0D93-CB03-4362-9913-4516BFEDAFF7}"/>
    <cellStyle name="Currency 2 2 2 5 4" xfId="13888" xr:uid="{E99C3C2F-E2AE-4003-AECB-2D622ADAA1D8}"/>
    <cellStyle name="Currency 2 2 2 5 4 3" xfId="24528" xr:uid="{BF8E7E33-92BE-423D-AE0A-93A0A7095338}"/>
    <cellStyle name="Currency 2 2 2 5 5" xfId="27156" xr:uid="{F48EB953-A50D-4687-A804-5A98AD7E2F62}"/>
    <cellStyle name="Currency 2 2 2 5 6" xfId="16857" xr:uid="{5D66794B-204F-4105-8222-75613A4920E8}"/>
    <cellStyle name="Currency 2 2 2 6" xfId="4313" xr:uid="{ABB2632E-DFD4-4876-8275-621E49A53820}"/>
    <cellStyle name="Currency 2 2 2 6 2" xfId="7488" xr:uid="{F8636028-20D8-4FCB-9AC3-7176F14E5F40}"/>
    <cellStyle name="Currency 2 2 2 6 2 2" xfId="29924" xr:uid="{012B29AA-5C24-475B-BD18-6BD8BBC02B5A}"/>
    <cellStyle name="Currency 2 2 2 6 2 3" xfId="19634" xr:uid="{EEE6E013-3880-49F3-9FE0-57E4A863C5D2}"/>
    <cellStyle name="Currency 2 2 2 6 3" xfId="10618" xr:uid="{E62FF9F1-7FE0-422B-8F67-B77B1482F28F}"/>
    <cellStyle name="Currency 2 2 2 6 3 3" xfId="22613" xr:uid="{52502DEB-A4C6-4617-9111-A7A0D25222A6}"/>
    <cellStyle name="Currency 2 2 2 6 4" xfId="14181" xr:uid="{5E28358E-2C56-4497-89B7-F35FDB2FA8D7}"/>
    <cellStyle name="Currency 2 2 2 6 4 3" xfId="24817" xr:uid="{BCBE4A48-1E6A-4D1A-87AC-91F0624C0C2A}"/>
    <cellStyle name="Currency 2 2 2 6 5" xfId="26964" xr:uid="{83E3A554-A133-4C59-86E1-E871BF814ECE}"/>
    <cellStyle name="Currency 2 2 2 6 6" xfId="16665" xr:uid="{93C809E3-5614-426A-879B-11B215DDFA60}"/>
    <cellStyle name="Currency 2 2 2 7" xfId="4132" xr:uid="{F770B6F9-2EB3-4D2A-BB73-364C76FE065E}"/>
    <cellStyle name="Currency 2 2 2 7 2" xfId="7307" xr:uid="{3BAC9707-6494-44F1-B89D-24C8F0A65BFE}"/>
    <cellStyle name="Currency 2 2 2 7 2 2" xfId="29771" xr:uid="{B5248303-3644-47C1-89B7-442DD8B6078B}"/>
    <cellStyle name="Currency 2 2 2 7 2 3" xfId="19481" xr:uid="{8EACC8C3-0B13-4D89-B945-9920366E9186}"/>
    <cellStyle name="Currency 2 2 2 7 3" xfId="10465" xr:uid="{EEEFD649-5B7E-40D1-9670-9E53195DF811}"/>
    <cellStyle name="Currency 2 2 2 7 3 3" xfId="22460" xr:uid="{1C774E9E-8985-4A4E-9ACB-C16E4981DA62}"/>
    <cellStyle name="Currency 2 2 2 7 4" xfId="26811" xr:uid="{7EF81397-1C6B-4FBB-A02F-17D318C7D9F0}"/>
    <cellStyle name="Currency 2 2 2 7 5" xfId="16512" xr:uid="{DE94A461-4A5B-48A6-8149-D7384DA9CEF9}"/>
    <cellStyle name="Currency 2 2 2 8" xfId="3362" xr:uid="{B0518CE1-4BDE-4643-89AD-B6A07D2D4780}"/>
    <cellStyle name="Currency 2 2 2 8 2" xfId="6719" xr:uid="{B8A306D3-CBC0-494F-84A1-5B221B7FA294}"/>
    <cellStyle name="Currency 2 2 2 8 2 2" xfId="29219" xr:uid="{EFB68F82-FB64-4820-8EDA-D4E9D5447CE7}"/>
    <cellStyle name="Currency 2 2 2 8 2 3" xfId="18926" xr:uid="{84F565A7-C2DF-4805-B40C-67CBF7A63F76}"/>
    <cellStyle name="Currency 2 2 2 8 3" xfId="9910" xr:uid="{CCC2D419-658B-4AB2-9922-41BDC4CC7D93}"/>
    <cellStyle name="Currency 2 2 2 8 3 2" xfId="32180" xr:uid="{6B59860C-4099-47B5-B339-1DAB858946CC}"/>
    <cellStyle name="Currency 2 2 2 8 3 3" xfId="21904" xr:uid="{51F8D1C2-B3E5-4406-93B6-ECDEF8E3D9D6}"/>
    <cellStyle name="Currency 2 2 2 8 4" xfId="26255" xr:uid="{5F86CDCA-00F4-4257-890F-8D24ABF9D2A1}"/>
    <cellStyle name="Currency 2 2 2 8 5" xfId="15956" xr:uid="{CEA4D43E-A4AE-488F-A33D-BF61A7F154D0}"/>
    <cellStyle name="Currency 2 2 2 9" xfId="6466" xr:uid="{046F6388-E430-4F57-B6CF-C5D37DD2FB2C}"/>
    <cellStyle name="Currency 2 2 2 9 2" xfId="28967" xr:uid="{FEB5E6C0-78D4-4F17-B1C4-4ABA1D7CC7C7}"/>
    <cellStyle name="Currency 2 2 2 9 3" xfId="18673" xr:uid="{B8D7BE18-4E06-4661-BB30-6D4274E5F414}"/>
    <cellStyle name="Currency 2 2 20" xfId="14285" xr:uid="{33AA26C5-5126-4E7E-A9D5-3C01EE220861}"/>
    <cellStyle name="Currency 2 2 20 2" xfId="25089" xr:uid="{EA6BF946-0C28-45B3-8127-DE30FEA5B923}"/>
    <cellStyle name="Currency 2 2 21" xfId="14789" xr:uid="{D9CFC764-91CE-4532-B890-DDA6D8B822A3}"/>
    <cellStyle name="Currency 2 2 22" xfId="32841" xr:uid="{948BAB6F-C992-49BD-A743-6F6C66437C5E}"/>
    <cellStyle name="Currency 2 2 23" xfId="1230" xr:uid="{0129B2D7-D845-441D-B810-B98C29102DE7}"/>
    <cellStyle name="Currency 2 2 3" xfId="393" xr:uid="{88D6ACED-D1CB-4D79-8F8C-D17D67AE0B83}"/>
    <cellStyle name="Currency 2 2 3 10" xfId="32903" xr:uid="{77EDD624-95E2-407A-94C4-DA3617035216}"/>
    <cellStyle name="Currency 2 2 3 12" xfId="3081" xr:uid="{7D22781E-CF15-4EC2-9DBC-D9151457B5CD}"/>
    <cellStyle name="Currency 2 2 3 2" xfId="904" xr:uid="{102351ED-5A08-4CB6-9AFD-56CDF7DD096C}"/>
    <cellStyle name="Currency 2 2 3 2 2" xfId="5106" xr:uid="{392CC31D-47DA-4E69-A1DE-108F019FAEA2}"/>
    <cellStyle name="Currency 2 2 3 2 2 2" xfId="8317" xr:uid="{41575315-33A5-4B0B-8A1C-82B79E3344FE}"/>
    <cellStyle name="Currency 2 2 3 2 2 2 2" xfId="30727" xr:uid="{0C141B3B-730F-4DBD-99D6-01F2A39979D9}"/>
    <cellStyle name="Currency 2 2 3 2 2 2 3" xfId="20441" xr:uid="{E73AEF4C-2BB2-42F9-A32C-75F88118B476}"/>
    <cellStyle name="Currency 2 2 3 2 2 3" xfId="11421" xr:uid="{F34F325A-461B-48B3-A3B2-9C154FD49922}"/>
    <cellStyle name="Currency 2 2 3 2 2 3 3" xfId="23421" xr:uid="{8F07E474-4431-4B12-8168-3671734E12B1}"/>
    <cellStyle name="Currency 2 2 3 2 2 4" xfId="13511" xr:uid="{270D6C15-FEBE-4BD8-987A-96CACA1101CC}"/>
    <cellStyle name="Currency 2 2 3 2 2 4 3" xfId="24147" xr:uid="{39759FE3-89A4-4253-BCAB-A16D3526BAE8}"/>
    <cellStyle name="Currency 2 2 3 2 2 5" xfId="27767" xr:uid="{AAB79C2A-7409-4B9A-A2AE-5FD88A2BF901}"/>
    <cellStyle name="Currency 2 2 3 2 2 6" xfId="17473" xr:uid="{8848849B-3D7F-4011-B547-FF317CC1DAF7}"/>
    <cellStyle name="Currency 2 2 3 2 3" xfId="7086" xr:uid="{060C3AE0-E401-4209-AE15-764160EA8D9B}"/>
    <cellStyle name="Currency 2 2 3 2 3 2" xfId="29556" xr:uid="{F90A8831-10FD-441C-986B-F9BF5A9028FD}"/>
    <cellStyle name="Currency 2 2 3 2 3 3" xfId="19265" xr:uid="{FF16C56C-1283-45A8-9B9A-0BC1668C76A8}"/>
    <cellStyle name="Currency 2 2 3 2 4" xfId="10249" xr:uid="{9A4E514E-E59F-450E-A561-842194360A35}"/>
    <cellStyle name="Currency 2 2 3 2 4 2" xfId="32519" xr:uid="{13FF4A5A-409F-4424-9B12-DBC537AAE46B}"/>
    <cellStyle name="Currency 2 2 3 2 4 3" xfId="22244" xr:uid="{A0A8E6C1-B4DF-43F1-9426-CEBA47757323}"/>
    <cellStyle name="Currency 2 2 3 2 5" xfId="12909" xr:uid="{ECB81372-57DB-460D-9B29-FFF5364FBD31}"/>
    <cellStyle name="Currency 2 2 3 2 5 3" xfId="23730" xr:uid="{A240EE1B-09D7-4641-BF91-7107ECF0C0D8}"/>
    <cellStyle name="Currency 2 2 3 2 6" xfId="26595" xr:uid="{B5AA51B0-0355-4ACC-9B36-16164B07FE18}"/>
    <cellStyle name="Currency 2 2 3 2 7" xfId="16296" xr:uid="{7DA506D4-6536-4431-9190-F8289AB8CE2D}"/>
    <cellStyle name="Currency 2 2 3 2 9" xfId="3942" xr:uid="{B1C2F824-AA65-47B3-80CE-DA5EDF4883CF}"/>
    <cellStyle name="Currency 2 2 3 3" xfId="3761" xr:uid="{36EE993D-074B-437D-AC8A-B3697E1F9589}"/>
    <cellStyle name="Currency 2 2 3 3 2" xfId="4875" xr:uid="{2E8679CE-6FF8-4737-A129-4B2E9A1B64E0}"/>
    <cellStyle name="Currency 2 2 3 3 2 2" xfId="8062" xr:uid="{85BDF25F-E28C-4040-8EE0-FE742DD56D72}"/>
    <cellStyle name="Currency 2 2 3 3 2 2 2" xfId="30492" xr:uid="{FFAAE3CA-9995-48EE-BD89-FA8FFDED1981}"/>
    <cellStyle name="Currency 2 2 3 3 2 2 3" xfId="20202" xr:uid="{9D44AE26-FBBC-4887-AA6C-ECCB38F0A991}"/>
    <cellStyle name="Currency 2 2 3 3 2 3" xfId="11184" xr:uid="{E6F76F59-1AC6-4D98-BFE4-A4E7B7738087}"/>
    <cellStyle name="Currency 2 2 3 3 2 3 3" xfId="23182" xr:uid="{C20D0DE8-EBFA-49B3-A2D0-12504B1C3F92}"/>
    <cellStyle name="Currency 2 2 3 3 2 4" xfId="27531" xr:uid="{B2D44D87-1ACB-4917-A0A4-ADDEC238E478}"/>
    <cellStyle name="Currency 2 2 3 3 2 5" xfId="17234" xr:uid="{232B2A0E-0B0C-4674-BD42-035D15B057CD}"/>
    <cellStyle name="Currency 2 2 3 3 3" xfId="6923" xr:uid="{16C9EC01-EB14-47DF-ACCE-C2430F9225B0}"/>
    <cellStyle name="Currency 2 2 3 3 3 2" xfId="29394" xr:uid="{6E7B79DA-435D-4282-AC8B-0B8E4968E954}"/>
    <cellStyle name="Currency 2 2 3 3 3 3" xfId="19101" xr:uid="{8C145F59-9E17-48CC-A856-E8114AA6FA4D}"/>
    <cellStyle name="Currency 2 2 3 3 4" xfId="10086" xr:uid="{25536662-9487-45A5-A8D5-3BF50903080D}"/>
    <cellStyle name="Currency 2 2 3 3 4 2" xfId="32355" xr:uid="{46A56D5C-1162-4075-9B37-757AE7AADAA1}"/>
    <cellStyle name="Currency 2 2 3 3 4 3" xfId="22080" xr:uid="{96BBA218-70AF-4091-8A34-8B22609FF643}"/>
    <cellStyle name="Currency 2 2 3 3 5" xfId="13351" xr:uid="{5279CE3E-1886-4B76-A392-046830D19C8F}"/>
    <cellStyle name="Currency 2 2 3 3 5 3" xfId="23987" xr:uid="{F3B2FF07-FD77-4EAD-BCF1-384BC01634FF}"/>
    <cellStyle name="Currency 2 2 3 3 6" xfId="26431" xr:uid="{4B324F9C-8F05-4A0D-A5F1-1D95B20FBA4E}"/>
    <cellStyle name="Currency 2 2 3 3 7" xfId="16132" xr:uid="{2FD26627-1945-4C22-BF02-D98750DE2E81}"/>
    <cellStyle name="Currency 2 2 3 4" xfId="3280" xr:uid="{5FF0755E-9E07-444A-8E54-87D98AD176ED}"/>
    <cellStyle name="Currency 2 2 3 4 2" xfId="6637" xr:uid="{949D1CE1-DEF1-4C2C-81D2-F647F2163724}"/>
    <cellStyle name="Currency 2 2 3 4 2 2" xfId="29137" xr:uid="{ABF3BF3A-8129-4B77-8BCC-30B78D031027}"/>
    <cellStyle name="Currency 2 2 3 4 2 3" xfId="18844" xr:uid="{A4A359F8-4BD0-4578-9108-646B41769870}"/>
    <cellStyle name="Currency 2 2 3 4 3" xfId="9828" xr:uid="{B3FDFDF5-C78B-4A84-A7BD-035BBA74C45C}"/>
    <cellStyle name="Currency 2 2 3 4 3 2" xfId="32098" xr:uid="{2A38BBA6-BD2A-46F5-9A73-47A7AA6DF399}"/>
    <cellStyle name="Currency 2 2 3 4 3 3" xfId="21822" xr:uid="{C5D36DF2-9E21-4506-B7A4-5E357428984D}"/>
    <cellStyle name="Currency 2 2 3 4 4" xfId="26173" xr:uid="{95474AA1-8C77-471B-A0FF-2792B08BF6FF}"/>
    <cellStyle name="Currency 2 2 3 4 5" xfId="15874" xr:uid="{7E05B92D-1FB0-41E4-AF33-22098FEFB149}"/>
    <cellStyle name="Currency 2 2 3 5" xfId="6384" xr:uid="{B0B07BF1-2254-48CA-9B16-26940701F756}"/>
    <cellStyle name="Currency 2 2 3 5 2" xfId="28885" xr:uid="{F6709751-F201-4D61-BAC8-F9005E656DCC}"/>
    <cellStyle name="Currency 2 2 3 5 3" xfId="18591" xr:uid="{97049B68-42E5-4EC4-A04C-D1000805B989}"/>
    <cellStyle name="Currency 2 2 3 6" xfId="9575" xr:uid="{4B4DF5B9-BFCB-4F83-997E-58DF30710457}"/>
    <cellStyle name="Currency 2 2 3 6 2" xfId="31845" xr:uid="{719746CB-C26D-4D39-B522-6F8486DA94A2}"/>
    <cellStyle name="Currency 2 2 3 6 3" xfId="21569" xr:uid="{9C6337F5-5DF1-44E6-AE1A-CBB64A4DBB62}"/>
    <cellStyle name="Currency 2 2 3 7" xfId="12697" xr:uid="{947E8DE4-7724-452D-92F8-56B59FBC35FB}"/>
    <cellStyle name="Currency 2 2 3 7 3" xfId="23565" xr:uid="{9609A69F-F963-44FD-B49B-FC18B9325976}"/>
    <cellStyle name="Currency 2 2 3 8" xfId="25921" xr:uid="{76C7BC7D-F0DD-431B-AC64-B7A5A37A8C12}"/>
    <cellStyle name="Currency 2 2 3 9" xfId="15621" xr:uid="{3F2ACD82-0D01-4B5A-B6ED-4F0C0CE444EF}"/>
    <cellStyle name="Currency 2 2 4" xfId="755" xr:uid="{0268D729-999C-45CB-B8D4-15335A42F58F}"/>
    <cellStyle name="Currency 2 2 4 2" xfId="4964" xr:uid="{100E4C97-9619-4A09-9A3F-137A7901789C}"/>
    <cellStyle name="Currency 2 2 4 2 2" xfId="8162" xr:uid="{6AF77081-ABAB-4CF1-8ABE-9233F3EAE7C4}"/>
    <cellStyle name="Currency 2 2 4 2 2 2" xfId="30580" xr:uid="{0C09568D-7B2A-4A72-8C29-0372A060E1D4}"/>
    <cellStyle name="Currency 2 2 4 2 2 3" xfId="20291" xr:uid="{86159A66-B5CB-4F63-A506-64BFE880C4B1}"/>
    <cellStyle name="Currency 2 2 4 2 3" xfId="11273" xr:uid="{FC9C6076-10A9-43D7-9E72-7B3DC1C79140}"/>
    <cellStyle name="Currency 2 2 4 2 3 3" xfId="23271" xr:uid="{8955A99C-A57B-4FF9-B05E-CEDD1E99ADC9}"/>
    <cellStyle name="Currency 2 2 4 2 4" xfId="27618" xr:uid="{BFFEA0FB-0842-4CC6-B9E2-D314E77F86B5}"/>
    <cellStyle name="Currency 2 2 4 2 5" xfId="17323" xr:uid="{A861186B-66FD-448C-8791-7215C93DC40A}"/>
    <cellStyle name="Currency 2 2 4 3" xfId="6802" xr:uid="{3908A7B7-6832-49CD-BF58-39DCED89CA5E}"/>
    <cellStyle name="Currency 2 2 4 3 2" xfId="29294" xr:uid="{03FAC48D-A82C-4656-954D-A08B5F4BB673}"/>
    <cellStyle name="Currency 2 2 4 3 3" xfId="19001" xr:uid="{5FB21A9A-A866-43D8-8BF9-E5B9F2C361CE}"/>
    <cellStyle name="Currency 2 2 4 4" xfId="9986" xr:uid="{2CAA22FB-DB5E-4011-9C74-6B07A909F2E8}"/>
    <cellStyle name="Currency 2 2 4 4 2" xfId="32255" xr:uid="{53C88CF0-AA7C-4CC7-A66C-E542975DBDD9}"/>
    <cellStyle name="Currency 2 2 4 4 3" xfId="21980" xr:uid="{CF30AFDB-6BC4-4807-81AB-92BEF03DAF7F}"/>
    <cellStyle name="Currency 2 2 4 5" xfId="13063" xr:uid="{0BF081C6-89A9-4CFA-801B-F196CC3B4B81}"/>
    <cellStyle name="Currency 2 2 4 5 3" xfId="23887" xr:uid="{1A231DF0-9DBA-49DA-AE3C-E2EB36F3CCF7}"/>
    <cellStyle name="Currency 2 2 4 6" xfId="26331" xr:uid="{837B7301-07A1-477B-AAA6-BF6E6181F2D6}"/>
    <cellStyle name="Currency 2 2 4 7" xfId="16032" xr:uid="{C335A929-A430-40B0-9E48-A14A599151BA}"/>
    <cellStyle name="Currency 2 2 4 9" xfId="3429" xr:uid="{0325D362-599C-4124-A7E2-BE7CBB433D03}"/>
    <cellStyle name="Currency 2 2 5" xfId="4756" xr:uid="{74095325-BEFA-409F-A3B3-95C9B5F92D67}"/>
    <cellStyle name="Currency 2 2 5 2" xfId="7941" xr:uid="{30101604-4166-4AE4-BF47-81C9A8618AB0}"/>
    <cellStyle name="Currency 2 2 5 2 2" xfId="30371" xr:uid="{481FDD0F-BDBD-4436-BBAC-2EE7A65A044F}"/>
    <cellStyle name="Currency 2 2 5 2 3" xfId="20081" xr:uid="{4C507265-5661-4BD1-B2D0-E201CF002A46}"/>
    <cellStyle name="Currency 2 2 5 3" xfId="11063" xr:uid="{48EF2797-A164-4F39-B1A1-69340C87F5DC}"/>
    <cellStyle name="Currency 2 2 5 3 3" xfId="23061" xr:uid="{6FD8B969-0E00-4ED7-A316-ADBBA7A0A4EA}"/>
    <cellStyle name="Currency 2 2 5 4" xfId="13802" xr:uid="{8EAFC674-EEBA-42A0-BDC3-C82FA7B7D557}"/>
    <cellStyle name="Currency 2 2 5 4 3" xfId="24441" xr:uid="{9358D414-2B04-45CC-8652-318690F7114D}"/>
    <cellStyle name="Currency 2 2 5 5" xfId="27412" xr:uid="{7603F231-307C-42B0-B9A9-EEB32E1FF891}"/>
    <cellStyle name="Currency 2 2 5 6" xfId="17113" xr:uid="{9EB53EAE-11DC-4DB8-9150-78C927E42B51}"/>
    <cellStyle name="Currency 2 2 6" xfId="4635" xr:uid="{C71FB8F5-2AA9-4397-95F0-B3E5405D05C4}"/>
    <cellStyle name="Currency 2 2 6 2" xfId="7811" xr:uid="{A7211680-C38E-4F8E-9415-598C3EC8C352}"/>
    <cellStyle name="Currency 2 2 6 2 2" xfId="30239" xr:uid="{8CC530CA-4228-48AA-8124-384BF840B3CC}"/>
    <cellStyle name="Currency 2 2 6 2 3" xfId="19950" xr:uid="{2187D480-9753-4E57-9A5A-DAD10AE0CD3E}"/>
    <cellStyle name="Currency 2 2 6 3" xfId="10934" xr:uid="{26451A95-CA41-4378-97A1-0F43AD522BA0}"/>
    <cellStyle name="Currency 2 2 6 3 3" xfId="22929" xr:uid="{8D8288E7-CB21-49CF-AE45-12899BBD42F7}"/>
    <cellStyle name="Currency 2 2 6 4" xfId="13830" xr:uid="{6DDFA40E-DE75-4304-9F38-0286831E078E}"/>
    <cellStyle name="Currency 2 2 6 4 3" xfId="24470" xr:uid="{8532415F-5B3C-4A5F-9F2A-2B709853322A}"/>
    <cellStyle name="Currency 2 2 6 5" xfId="27280" xr:uid="{BFF29567-DC1A-4350-989D-641F2E975365}"/>
    <cellStyle name="Currency 2 2 6 6" xfId="16981" xr:uid="{611BB422-F033-4BBE-A0E0-AB956EDFB014}"/>
    <cellStyle name="Currency 2 2 7" xfId="4567" xr:uid="{F44E5F07-AB72-4FBE-9E54-971EE185A81A}"/>
    <cellStyle name="Currency 2 2 7 2" xfId="7743" xr:uid="{3EE6D23B-C2A8-44EB-80DF-004FDEAD8701}"/>
    <cellStyle name="Currency 2 2 7 2 2" xfId="30172" xr:uid="{787B5618-707F-49D4-A89D-EC4BCC142727}"/>
    <cellStyle name="Currency 2 2 7 2 3" xfId="19882" xr:uid="{C56E4AD7-7300-48A6-975D-6E1552659CDC}"/>
    <cellStyle name="Currency 2 2 7 3" xfId="10866" xr:uid="{650A98A3-4FC6-46B7-B121-CE5196FA2659}"/>
    <cellStyle name="Currency 2 2 7 3 3" xfId="22861" xr:uid="{ED8D8091-F866-4578-9448-92E6B77ED444}"/>
    <cellStyle name="Currency 2 2 7 4" xfId="13642" xr:uid="{E6FE4B6B-AF4C-410A-8D24-409FD84FC877}"/>
    <cellStyle name="Currency 2 2 7 4 3" xfId="24280" xr:uid="{3408CA7F-3886-4D86-922B-A94F8479EF83}"/>
    <cellStyle name="Currency 2 2 7 5" xfId="27212" xr:uid="{053878EB-82D3-4136-BF59-0DA89914781B}"/>
    <cellStyle name="Currency 2 2 7 6" xfId="16913" xr:uid="{0D92F31A-F4CC-4627-A0D5-FCC36AE2A2F1}"/>
    <cellStyle name="Currency 2 2 8" xfId="4432" xr:uid="{8207AA4F-FDF1-4E6C-BBFB-FFA13C31744E}"/>
    <cellStyle name="Currency 2 2 8 2" xfId="7608" xr:uid="{D695E826-FEC8-46BE-A212-1F8CF26A31FA}"/>
    <cellStyle name="Currency 2 2 8 2 2" xfId="30037" xr:uid="{B66CDF4A-375B-4239-9786-6F66C44573FE}"/>
    <cellStyle name="Currency 2 2 8 2 3" xfId="19747" xr:uid="{A27C07AF-901B-4A85-AE28-0C7E5D39DDA5}"/>
    <cellStyle name="Currency 2 2 8 3" xfId="10731" xr:uid="{5A6A3FD2-1A5E-4CC0-B251-5A5E77EABB30}"/>
    <cellStyle name="Currency 2 2 8 3 3" xfId="22726" xr:uid="{1B2D8360-A42B-491A-8182-DF255FAD0091}"/>
    <cellStyle name="Currency 2 2 8 4" xfId="13879" xr:uid="{6EB840B8-E378-4264-95FD-4BE7CB3D96EA}"/>
    <cellStyle name="Currency 2 2 8 4 3" xfId="24519" xr:uid="{5C779D66-8C16-48D9-AB08-0D629C4DEDEF}"/>
    <cellStyle name="Currency 2 2 8 5" xfId="27077" xr:uid="{9EDCCEB7-695F-4F53-A932-00DC0B07CA18}"/>
    <cellStyle name="Currency 2 2 8 6" xfId="16778" xr:uid="{C8504ED4-A179-4CE7-A17C-A3A082096413}"/>
    <cellStyle name="Currency 2 2 9" xfId="4223" xr:uid="{1A6C018B-3FF8-4767-8CD0-88047D1E6E63}"/>
    <cellStyle name="Currency 2 2 9 2" xfId="7398" xr:uid="{25DC4C13-EEED-4F95-A22F-E356005A30FA}"/>
    <cellStyle name="Currency 2 2 9 2 2" xfId="29847" xr:uid="{0BCC1C52-A600-4FDE-A7F8-FD592F1BA4F9}"/>
    <cellStyle name="Currency 2 2 9 2 3" xfId="19557" xr:uid="{854CBBBD-F421-47F3-B7D6-F2E9491826AE}"/>
    <cellStyle name="Currency 2 2 9 3" xfId="10541" xr:uid="{81ABB472-EA34-4427-8078-98EDC1B8323B}"/>
    <cellStyle name="Currency 2 2 9 3 3" xfId="22536" xr:uid="{E68352B7-C26D-44C6-8A43-99912FE08611}"/>
    <cellStyle name="Currency 2 2 9 4" xfId="14120" xr:uid="{A6AEF9A7-B4F9-4134-8DAA-788EED8BC1CC}"/>
    <cellStyle name="Currency 2 2 9 4 3" xfId="24756" xr:uid="{D6CF52D6-64B3-4B55-859A-30E8B352F0A9}"/>
    <cellStyle name="Currency 2 2 9 5" xfId="26887" xr:uid="{A98CE661-3A29-48F8-87FA-442C6199D558}"/>
    <cellStyle name="Currency 2 2 9 6" xfId="16588" xr:uid="{C96E911F-DD7B-4869-8172-44530C6F1B4F}"/>
    <cellStyle name="Currency 2 20" xfId="2547" xr:uid="{02B29693-8D80-48E2-9573-92F9CE8031C6}"/>
    <cellStyle name="Currency 2 20 2" xfId="5861" xr:uid="{E1899989-458A-4011-BE39-4AD0468659DB}"/>
    <cellStyle name="Currency 2 20 2 2" xfId="28369" xr:uid="{7FFE36B9-5C5C-4959-8D74-CAE960DAE631}"/>
    <cellStyle name="Currency 2 20 2 3" xfId="18075" xr:uid="{89EE6BA7-C7DC-4746-80D3-72DE2A137E16}"/>
    <cellStyle name="Currency 2 20 3" xfId="9059" xr:uid="{C5E2B3A4-5EEC-420F-A059-C8E6BD676757}"/>
    <cellStyle name="Currency 2 20 3 2" xfId="31329" xr:uid="{8A67A6A3-6520-4E4F-B9BB-36FAE548DB03}"/>
    <cellStyle name="Currency 2 20 3 3" xfId="21053" xr:uid="{DA6D667C-F0DE-4E09-9623-A12CEC97219E}"/>
    <cellStyle name="Currency 2 20 4" xfId="25405" xr:uid="{2F9452F7-0CC3-4204-8BDC-D97660EBA2D2}"/>
    <cellStyle name="Currency 2 20 5" xfId="15105" xr:uid="{03D7587B-737B-435E-A2A7-339A31161679}"/>
    <cellStyle name="Currency 2 21" xfId="2520" xr:uid="{EF6DA93C-0712-409E-A4FF-5C5D16FF22AF}"/>
    <cellStyle name="Currency 2 21 2" xfId="5834" xr:uid="{F3729C7D-79AD-42EB-AB51-7308C32ECEE6}"/>
    <cellStyle name="Currency 2 21 2 2" xfId="28342" xr:uid="{B70C747D-ACBD-4053-892E-AFEE38BEFBE1}"/>
    <cellStyle name="Currency 2 21 2 3" xfId="18048" xr:uid="{3E6B8D62-12E3-461C-8103-03BB0192D883}"/>
    <cellStyle name="Currency 2 21 3" xfId="9032" xr:uid="{2648C34C-02F6-4D76-9527-4F6654B81F4F}"/>
    <cellStyle name="Currency 2 21 3 2" xfId="31302" xr:uid="{8A1444A4-891A-4304-9BD6-0ABE0B1EAB5F}"/>
    <cellStyle name="Currency 2 21 3 3" xfId="21026" xr:uid="{BB842A8B-DAAF-4106-B0D5-21638F003F73}"/>
    <cellStyle name="Currency 2 21 4" xfId="25378" xr:uid="{DB39C50E-708F-4A82-8543-20870CE37225}"/>
    <cellStyle name="Currency 2 21 5" xfId="15078" xr:uid="{64F1EE6D-1873-4B1C-B289-C3339504A802}"/>
    <cellStyle name="Currency 2 22" xfId="2447" xr:uid="{0071AC9C-6F23-4B67-A3DB-0B1904AE2A20}"/>
    <cellStyle name="Currency 2 22 2" xfId="5791" xr:uid="{743FF5CD-F613-4738-92B8-BB7E7E6B19AD}"/>
    <cellStyle name="Currency 2 22 2 2" xfId="28307" xr:uid="{CD4B2943-E565-4413-8101-E73A928565BF}"/>
    <cellStyle name="Currency 2 22 2 3" xfId="18013" xr:uid="{BD8A01CF-A432-464E-B76A-A24600BF9E4E}"/>
    <cellStyle name="Currency 2 22 3" xfId="8997" xr:uid="{39A7EE70-CFEE-4A40-9D07-8065AEF527E1}"/>
    <cellStyle name="Currency 2 22 3 2" xfId="31267" xr:uid="{771226FC-6011-475F-BFA9-43F27A86A455}"/>
    <cellStyle name="Currency 2 22 3 3" xfId="20991" xr:uid="{E2327422-00DA-41A9-A361-0A96F02CF306}"/>
    <cellStyle name="Currency 2 22 4" xfId="25343" xr:uid="{7D56C8DA-00E7-4C04-AD95-645123E90DD2}"/>
    <cellStyle name="Currency 2 22 5" xfId="15043" xr:uid="{A1FD35E7-824E-496D-BA33-73FD8F75F8F8}"/>
    <cellStyle name="Currency 2 23" xfId="2381" xr:uid="{5B854105-4825-42E7-AFCC-9374B11A231F}"/>
    <cellStyle name="Currency 2 23 2" xfId="5728" xr:uid="{AD42A0EA-5CC2-4D18-9BB0-0A6F6A7333A8}"/>
    <cellStyle name="Currency 2 23 2 2" xfId="28244" xr:uid="{C6E7B084-5188-437B-8FF2-4303095886A0}"/>
    <cellStyle name="Currency 2 23 2 3" xfId="17950" xr:uid="{A2CEE4FA-6AEC-4A8E-82B2-96387E74AE8F}"/>
    <cellStyle name="Currency 2 23 3" xfId="8934" xr:uid="{A9196AC9-1CEC-4C5B-89A5-618F17DE6F4A}"/>
    <cellStyle name="Currency 2 23 3 2" xfId="31204" xr:uid="{A8D44A80-F346-404D-AAB7-B96A35384B03}"/>
    <cellStyle name="Currency 2 23 3 3" xfId="20928" xr:uid="{AC521BF9-B4EF-475A-96C7-893C90379A19}"/>
    <cellStyle name="Currency 2 23 4" xfId="25280" xr:uid="{3299D67E-B055-4EB3-9D5D-74D6DDE88CC5}"/>
    <cellStyle name="Currency 2 23 5" xfId="14980" xr:uid="{7758C9A7-25FE-4BB1-89BC-083613D56D66}"/>
    <cellStyle name="Currency 2 24" xfId="2361" xr:uid="{5D13CF53-9B94-4504-A61A-B66CD41252BE}"/>
    <cellStyle name="Currency 2 24 2" xfId="5708" xr:uid="{7FA5FB79-B384-4911-B178-B539B69A5749}"/>
    <cellStyle name="Currency 2 24 2 2" xfId="28224" xr:uid="{7C22FC51-71CC-4F19-B6E0-1F5513D4986F}"/>
    <cellStyle name="Currency 2 24 2 3" xfId="17930" xr:uid="{8B340639-04A6-4986-8827-4AA586F40179}"/>
    <cellStyle name="Currency 2 24 3" xfId="8914" xr:uid="{14E61AFF-D479-4FA8-91B3-C06EA8F9559D}"/>
    <cellStyle name="Currency 2 24 3 2" xfId="31184" xr:uid="{975A9F72-937D-46E3-8D76-45A6CFCC0158}"/>
    <cellStyle name="Currency 2 24 3 3" xfId="20908" xr:uid="{A8F692A9-2B2A-4304-9AEF-DF11146721E8}"/>
    <cellStyle name="Currency 2 24 4" xfId="25260" xr:uid="{698E1675-20D8-4EC4-8AE3-BC9397F36D4D}"/>
    <cellStyle name="Currency 2 24 5" xfId="14960" xr:uid="{21091F99-0E91-40FD-B15A-9099A2E856ED}"/>
    <cellStyle name="Currency 2 25" xfId="2348" xr:uid="{552D3216-007E-46F4-BB91-DFF8D1AFF38E}"/>
    <cellStyle name="Currency 2 25 2" xfId="5695" xr:uid="{DBD1118D-4ADA-4914-9DF5-CD56BE850E0F}"/>
    <cellStyle name="Currency 2 25 2 2" xfId="28211" xr:uid="{DF98FB00-3F8E-4700-AF2A-146D669D1467}"/>
    <cellStyle name="Currency 2 25 2 3" xfId="17917" xr:uid="{BA190D8A-E26A-4AC5-9F64-751215673269}"/>
    <cellStyle name="Currency 2 25 3" xfId="8901" xr:uid="{544B3B14-2087-4EAA-B68D-742B5A26CBAA}"/>
    <cellStyle name="Currency 2 25 3 2" xfId="31171" xr:uid="{DD114878-3F39-4696-B689-A6AB11A84A2F}"/>
    <cellStyle name="Currency 2 25 3 3" xfId="20895" xr:uid="{787E2A81-0087-4CA1-87D6-FCC395D20CE1}"/>
    <cellStyle name="Currency 2 25 4" xfId="25247" xr:uid="{684C80D3-E44C-4AAB-82FC-71956312F36E}"/>
    <cellStyle name="Currency 2 25 5" xfId="14947" xr:uid="{D64C7336-708D-44DC-AE03-E9BED62D3885}"/>
    <cellStyle name="Currency 2 26" xfId="2329" xr:uid="{760E37DB-8355-4C33-B003-9E996A250FBA}"/>
    <cellStyle name="Currency 2 26 2" xfId="5676" xr:uid="{F989B303-2468-4756-B768-DD8D7D3CC140}"/>
    <cellStyle name="Currency 2 26 2 2" xfId="28192" xr:uid="{AF4B06E9-72C9-4B07-9CE5-A3C0C5AE556B}"/>
    <cellStyle name="Currency 2 26 2 3" xfId="17898" xr:uid="{84E084D7-8161-4B00-B88A-4B8B0CA3D5AB}"/>
    <cellStyle name="Currency 2 26 3" xfId="8882" xr:uid="{0D1A74FF-2D16-4087-93F1-4ED45402CAA0}"/>
    <cellStyle name="Currency 2 26 3 2" xfId="31152" xr:uid="{4C1BCEBD-3A8D-43FB-9322-B9AB207D3F6A}"/>
    <cellStyle name="Currency 2 26 3 3" xfId="20876" xr:uid="{2A1ACC3D-1566-494C-AFB4-C94386A0CE73}"/>
    <cellStyle name="Currency 2 26 4" xfId="25228" xr:uid="{9166077C-DF3D-4A29-9175-4F10D66AF6CC}"/>
    <cellStyle name="Currency 2 26 5" xfId="14928" xr:uid="{D14F62BE-4A0F-4923-8625-053ED3208FCE}"/>
    <cellStyle name="Currency 2 27" xfId="2309" xr:uid="{8D052DCD-A236-4344-B7F2-EFF50A32481E}"/>
    <cellStyle name="Currency 2 27 2" xfId="5656" xr:uid="{8325EC40-00F1-4B9F-ADE8-028C7FA5CB84}"/>
    <cellStyle name="Currency 2 27 2 2" xfId="28172" xr:uid="{6F593AE1-A2EC-403E-9264-3AC65639D8D3}"/>
    <cellStyle name="Currency 2 27 2 3" xfId="17878" xr:uid="{CD203A2B-AE20-4621-8FEF-EB5C562B9FAB}"/>
    <cellStyle name="Currency 2 27 3" xfId="8862" xr:uid="{D1B4062E-365B-4271-98B5-1676009F2376}"/>
    <cellStyle name="Currency 2 27 3 2" xfId="31132" xr:uid="{1455BA3B-4049-4E8B-B296-EF62F8DA36EB}"/>
    <cellStyle name="Currency 2 27 3 3" xfId="20856" xr:uid="{85538F22-E735-421E-82A1-5B70F0481639}"/>
    <cellStyle name="Currency 2 27 4" xfId="25208" xr:uid="{881C51D2-72BA-4837-B19A-994BF973CDE2}"/>
    <cellStyle name="Currency 2 27 5" xfId="14908" xr:uid="{FD86628B-74D2-4B45-9E3A-0E5B81476C68}"/>
    <cellStyle name="Currency 2 28" xfId="2296" xr:uid="{E1998DA4-631B-4DC8-BC38-7442603E4483}"/>
    <cellStyle name="Currency 2 28 2" xfId="5643" xr:uid="{F4C16543-9D71-445D-BB0F-60384985011C}"/>
    <cellStyle name="Currency 2 28 2 2" xfId="28159" xr:uid="{8D29DFB6-9C4D-4418-A704-C519A0D4D9BC}"/>
    <cellStyle name="Currency 2 28 2 3" xfId="17865" xr:uid="{B6F5CA4E-DB57-4039-86C5-C5B88C64F346}"/>
    <cellStyle name="Currency 2 28 3" xfId="8849" xr:uid="{05DCA430-2A57-433E-A69F-9F5CD8E74888}"/>
    <cellStyle name="Currency 2 28 3 2" xfId="31119" xr:uid="{0E3032F9-FC80-4EEE-81F1-2AEBC8BBBEE2}"/>
    <cellStyle name="Currency 2 28 3 3" xfId="20843" xr:uid="{912B2B8F-D8C1-4DD4-B8C4-C7DF4AF795C1}"/>
    <cellStyle name="Currency 2 28 4" xfId="25195" xr:uid="{F9618814-2359-4C56-8D0A-0BBA30647027}"/>
    <cellStyle name="Currency 2 28 5" xfId="14895" xr:uid="{B6B58F18-53EF-4EBF-A868-E1326D13565C}"/>
    <cellStyle name="Currency 2 29" xfId="2275" xr:uid="{85B925FE-5FD4-445F-954E-9A1272643216}"/>
    <cellStyle name="Currency 2 29 2" xfId="5622" xr:uid="{8564D266-ABB9-4E1F-9E8A-9D1EFC8177F7}"/>
    <cellStyle name="Currency 2 29 2 2" xfId="28138" xr:uid="{F0A92261-59EE-4202-8374-D93923B4F6E1}"/>
    <cellStyle name="Currency 2 29 2 3" xfId="17844" xr:uid="{0E67CF2A-A00B-4350-98FA-8135DB293BE7}"/>
    <cellStyle name="Currency 2 29 3" xfId="8828" xr:uid="{E8C17B2A-7A23-47E2-8021-1286E94F803C}"/>
    <cellStyle name="Currency 2 29 3 2" xfId="31098" xr:uid="{6A0A140E-32E3-4FFA-8240-0A7EC2805371}"/>
    <cellStyle name="Currency 2 29 3 3" xfId="20822" xr:uid="{59833D0D-82D9-4F70-94D8-155C61486BC6}"/>
    <cellStyle name="Currency 2 29 4" xfId="25174" xr:uid="{B66054A5-17C1-40C4-A134-7BD9308B6ACF}"/>
    <cellStyle name="Currency 2 29 5" xfId="14874" xr:uid="{6A4038FE-6961-48C0-912B-083BDC6FDE71}"/>
    <cellStyle name="Currency 2 3" xfId="207" xr:uid="{317CC195-5A91-4CC4-98F0-D40ABB36B765}"/>
    <cellStyle name="Currency 2 3 10" xfId="9642" xr:uid="{D9423C30-9318-4C46-B109-5196B336E288}"/>
    <cellStyle name="Currency 2 3 10 2" xfId="31912" xr:uid="{3812BFA7-4BAF-4126-8648-F797CD55C70B}"/>
    <cellStyle name="Currency 2 3 10 3" xfId="21636" xr:uid="{550B6BD6-F914-44E2-B361-BC718B1419FC}"/>
    <cellStyle name="Currency 2 3 11" xfId="12762" xr:uid="{84C7C618-779A-4C8C-9E3C-BDFB124703F4}"/>
    <cellStyle name="Currency 2 3 11 3" xfId="23632" xr:uid="{A2630F30-E0B0-4413-BED6-8572040FC326}"/>
    <cellStyle name="Currency 2 3 12" xfId="14364" xr:uid="{9DA8927B-5268-4B88-93F9-6452844414B3}"/>
    <cellStyle name="Currency 2 3 12 2" xfId="25988" xr:uid="{33EE793C-E85D-4DA1-B5C8-EC03D3E0D72F}"/>
    <cellStyle name="Currency 2 3 13" xfId="15688" xr:uid="{C5C16E58-942C-4CF9-B042-EEFBB73F78FC}"/>
    <cellStyle name="Currency 2 3 14" xfId="32861" xr:uid="{32CD21E4-7CD3-4EF7-AD54-0C2D7C6E613A}"/>
    <cellStyle name="Currency 2 3 15" xfId="1309" xr:uid="{AF3B9FED-2930-4F5D-9A39-CA2BC7BCA26F}"/>
    <cellStyle name="Currency 2 3 2" xfId="501" xr:uid="{F87E6BEE-08A2-4A39-AA2E-32F054A41CB2}"/>
    <cellStyle name="Currency 2 3 2 10" xfId="1358" xr:uid="{85861A60-8931-46A3-B303-5725153FC014}"/>
    <cellStyle name="Currency 2 3 2 2" xfId="1031" xr:uid="{B10440C5-FA7A-4DB3-ACB4-C65A913EFD7C}"/>
    <cellStyle name="Currency 2 3 2 2 2" xfId="8235" xr:uid="{3B7C0793-1F83-4A59-AED8-B67C12CD78CD}"/>
    <cellStyle name="Currency 2 3 2 2 2 2" xfId="30647" xr:uid="{E482CD1B-CA95-4543-8656-40FF1E9C997F}"/>
    <cellStyle name="Currency 2 3 2 2 2 3" xfId="20358" xr:uid="{35D16FCA-3269-4421-9BB4-EDDB4F625708}"/>
    <cellStyle name="Currency 2 3 2 2 3" xfId="11340" xr:uid="{1A82C5D8-8F40-474A-BCA9-F91A6B2DFC0A}"/>
    <cellStyle name="Currency 2 3 2 2 3 3" xfId="23338" xr:uid="{738880C3-BD6F-4727-B433-ED5B1B89935E}"/>
    <cellStyle name="Currency 2 3 2 2 4" xfId="13578" xr:uid="{2973B9C0-C17A-4195-94C5-4C96ED335E24}"/>
    <cellStyle name="Currency 2 3 2 2 4 3" xfId="24214" xr:uid="{C77BB168-1836-48E7-9B92-1C4FB2681CCB}"/>
    <cellStyle name="Currency 2 3 2 2 5" xfId="27684" xr:uid="{46B60B5D-3104-4FD9-AFF3-FE5FDE06DA2E}"/>
    <cellStyle name="Currency 2 3 2 2 6" xfId="17390" xr:uid="{3BE8B44D-D1FD-4975-92F0-AC85C8AB0581}"/>
    <cellStyle name="Currency 2 3 2 2 8" xfId="5037" xr:uid="{613B3483-A324-4438-B8C0-D4E9458931A1}"/>
    <cellStyle name="Currency 2 3 2 3" xfId="7152" xr:uid="{50FF38A3-7C89-43FA-BDC8-7A4330C022D8}"/>
    <cellStyle name="Currency 2 3 2 3 2" xfId="29623" xr:uid="{77AE321F-5D1E-468C-9971-44CC416C8760}"/>
    <cellStyle name="Currency 2 3 2 3 3" xfId="19332" xr:uid="{C03D4F2F-A2B9-465D-85DD-F6CB683B4344}"/>
    <cellStyle name="Currency 2 3 2 4" xfId="10316" xr:uid="{0FCF7205-1DB7-4AFA-A6A8-38B5AE4FA697}"/>
    <cellStyle name="Currency 2 3 2 4 2" xfId="32585" xr:uid="{21A10B6A-CF00-4EDA-9972-E7404CA730B7}"/>
    <cellStyle name="Currency 2 3 2 4 3" xfId="22311" xr:uid="{05A7AFBE-CBA5-4D11-9A5C-244126C13D30}"/>
    <cellStyle name="Currency 2 3 2 5" xfId="12974" xr:uid="{A7D5CB6C-A443-456C-8EB4-F0D7B479FBFE}"/>
    <cellStyle name="Currency 2 3 2 5 3" xfId="23797" xr:uid="{0C04EE4F-1A8F-4392-8A36-538DF9F7A710}"/>
    <cellStyle name="Currency 2 3 2 6" xfId="14413" xr:uid="{40E0BF82-4E3A-45E3-9172-C61100E1C0FB}"/>
    <cellStyle name="Currency 2 3 2 6 2" xfId="26662" xr:uid="{38711E11-A4F0-42E4-874F-CA7DDF82050C}"/>
    <cellStyle name="Currency 2 3 2 7" xfId="16363" xr:uid="{918848CB-F8DB-4D0C-9BA3-8CCCC84EC72A}"/>
    <cellStyle name="Currency 2 3 2 8" xfId="33113" xr:uid="{61F7AAC8-249D-4B06-9FC1-8C51C745F347}"/>
    <cellStyle name="Currency 2 3 3" xfId="517" xr:uid="{0A5D3FD6-D113-47D3-A24E-6301E566CD3D}"/>
    <cellStyle name="Currency 2 3 3 2" xfId="1051" xr:uid="{C95D33FF-E50C-4557-8479-1CDD17B9FA37}"/>
    <cellStyle name="Currency 2 3 3 2 2" xfId="8004" xr:uid="{6C08D0C1-ED8D-4EA1-AB34-33A2F71B24F3}"/>
    <cellStyle name="Currency 2 3 3 2 2 2" xfId="30434" xr:uid="{DB640F6F-FED1-43A3-B133-E3F53BAAF641}"/>
    <cellStyle name="Currency 2 3 3 2 2 3" xfId="20144" xr:uid="{6567074C-C291-451E-BC7D-5E4429EDF8B1}"/>
    <cellStyle name="Currency 2 3 3 2 3" xfId="11126" xr:uid="{9309C80B-4D6B-4F94-A02F-2D10AAC97A16}"/>
    <cellStyle name="Currency 2 3 3 2 3 3" xfId="23124" xr:uid="{1675BE59-1394-4698-8B86-C15A99B4A6D7}"/>
    <cellStyle name="Currency 2 3 3 2 4" xfId="27475" xr:uid="{BADB0A16-A0C0-4DFB-95F1-5F667E0BFB17}"/>
    <cellStyle name="Currency 2 3 3 2 5" xfId="17176" xr:uid="{5240568B-F9A5-4C27-B6CE-5CEA6666ACDD}"/>
    <cellStyle name="Currency 2 3 3 2 7" xfId="4818" xr:uid="{4D5F740F-D6D6-4A30-B775-49992E32DB2A}"/>
    <cellStyle name="Currency 2 3 3 3" xfId="6990" xr:uid="{7FF23C29-3E8C-484F-8A16-08CCED2AB987}"/>
    <cellStyle name="Currency 2 3 3 3 2" xfId="29461" xr:uid="{8862D199-FD0A-4CE7-A25B-45CBE0509D9E}"/>
    <cellStyle name="Currency 2 3 3 3 3" xfId="19168" xr:uid="{24A71EF3-1532-4F92-9074-6725E33005EE}"/>
    <cellStyle name="Currency 2 3 3 4" xfId="10153" xr:uid="{21475215-E176-40EB-A5AA-881DC948B23D}"/>
    <cellStyle name="Currency 2 3 3 4 2" xfId="32422" xr:uid="{B71AEDB6-3156-40C1-9166-FE72333014AF}"/>
    <cellStyle name="Currency 2 3 3 4 3" xfId="22147" xr:uid="{D8981B9B-835A-4F10-B086-B81330B8E745}"/>
    <cellStyle name="Currency 2 3 3 5" xfId="13418" xr:uid="{13EFF500-EF90-468E-88C5-6A583DD48F5C}"/>
    <cellStyle name="Currency 2 3 3 5 3" xfId="24054" xr:uid="{1F49C3DF-7BFC-4B1C-AEB7-941E8AF8D9CC}"/>
    <cellStyle name="Currency 2 3 3 6" xfId="14433" xr:uid="{A2ED7353-B245-49DC-9A9A-236900A817D4}"/>
    <cellStyle name="Currency 2 3 3 6 2" xfId="26498" xr:uid="{256EEA70-1241-4277-8CD6-BB22F8764475}"/>
    <cellStyle name="Currency 2 3 3 7" xfId="16199" xr:uid="{AC5BA048-3011-4B18-B0F1-07BEB56F37DF}"/>
    <cellStyle name="Currency 2 3 3 8" xfId="32927" xr:uid="{968D5696-2E79-4AE0-A49F-CAABD6208665}"/>
    <cellStyle name="Currency 2 3 3 9" xfId="1378" xr:uid="{FBD8A471-3014-438C-8805-06FEF9ADA6A8}"/>
    <cellStyle name="Currency 2 3 4" xfId="982" xr:uid="{7BFF3B84-3605-4095-8C01-757904E6C888}"/>
    <cellStyle name="Currency 2 3 4 2" xfId="7874" xr:uid="{DEC60865-31B8-4713-B17C-917BB0B9961E}"/>
    <cellStyle name="Currency 2 3 4 2 2" xfId="30302" xr:uid="{0C7A0569-54B8-44D3-8527-5B4F432740A7}"/>
    <cellStyle name="Currency 2 3 4 2 3" xfId="20013" xr:uid="{33347C4C-57E1-4E39-AA49-E70324698E2A}"/>
    <cellStyle name="Currency 2 3 4 3" xfId="10997" xr:uid="{408E13EE-ECEC-4273-8D9A-C2D467782387}"/>
    <cellStyle name="Currency 2 3 4 3 3" xfId="22992" xr:uid="{EFD229F1-2D47-4F36-8321-8AFFFDE150DD}"/>
    <cellStyle name="Currency 2 3 4 4" xfId="13932" xr:uid="{8C3F5952-AB05-4BE2-A057-ABE9D9C5DF4D}"/>
    <cellStyle name="Currency 2 3 4 4 3" xfId="24570" xr:uid="{DEB4F707-AEF4-4377-B691-00DF3FA3AE48}"/>
    <cellStyle name="Currency 2 3 4 5" xfId="27343" xr:uid="{740E76AC-604B-412E-B112-00D0924FB0C0}"/>
    <cellStyle name="Currency 2 3 4 6" xfId="17044" xr:uid="{54C60ACC-8299-4648-B8FB-C875C07DF30B}"/>
    <cellStyle name="Currency 2 3 4 8" xfId="4698" xr:uid="{30B4D3FD-1A58-4F5A-B171-3269672624CE}"/>
    <cellStyle name="Currency 2 3 5" xfId="4496" xr:uid="{94BA4D9D-0998-48DC-A057-F8E68D9F49DC}"/>
    <cellStyle name="Currency 2 3 5 2" xfId="7672" xr:uid="{0142F6A4-03A6-4776-B8E0-76154E345EC3}"/>
    <cellStyle name="Currency 2 3 5 2 2" xfId="30101" xr:uid="{6435A239-C4F5-40E8-A691-AB58829B0FEA}"/>
    <cellStyle name="Currency 2 3 5 2 3" xfId="19811" xr:uid="{CD13F9AD-62E1-4FBC-AFEB-B5CC0BCC1718}"/>
    <cellStyle name="Currency 2 3 5 3" xfId="10795" xr:uid="{4BDE3E20-D773-4F26-858B-37F0CC91D8FE}"/>
    <cellStyle name="Currency 2 3 5 3 3" xfId="22790" xr:uid="{149DDA6B-3A9C-4C28-90EF-63F05CA78CB0}"/>
    <cellStyle name="Currency 2 3 5 4" xfId="13956" xr:uid="{9F13AADA-24CB-4ED5-84E8-E5FC21046C23}"/>
    <cellStyle name="Currency 2 3 5 4 3" xfId="24594" xr:uid="{3270C04F-3624-4FAF-8FF6-DFE691080A2E}"/>
    <cellStyle name="Currency 2 3 5 5" xfId="27141" xr:uid="{9097C4EA-F9C8-4510-91C1-24B0EBDF4015}"/>
    <cellStyle name="Currency 2 3 5 6" xfId="16842" xr:uid="{A5D4AC25-B711-4250-B930-2630A1E98295}"/>
    <cellStyle name="Currency 2 3 6" xfId="4291" xr:uid="{F5B42134-57A4-4073-9170-586B03C6F1B4}"/>
    <cellStyle name="Currency 2 3 6 2" xfId="7466" xr:uid="{455C97EC-199C-47F9-8871-256982CCDCDA}"/>
    <cellStyle name="Currency 2 3 6 2 2" xfId="29909" xr:uid="{58822329-6963-4F85-A2F2-05E640E95B53}"/>
    <cellStyle name="Currency 2 3 6 2 3" xfId="19619" xr:uid="{09176495-F32E-494E-9D3C-F63B0EF32194}"/>
    <cellStyle name="Currency 2 3 6 3" xfId="10603" xr:uid="{8D7D2BF8-2B0B-40B5-BE69-6AF215CB30A0}"/>
    <cellStyle name="Currency 2 3 6 3 3" xfId="22598" xr:uid="{719CAD63-942D-4259-93A5-8130C875EE26}"/>
    <cellStyle name="Currency 2 3 6 4" xfId="14159" xr:uid="{BE3D830C-151D-4CA6-8184-E091A7CB191E}"/>
    <cellStyle name="Currency 2 3 6 4 3" xfId="24795" xr:uid="{505284AC-59A9-436E-991F-1855411C7F76}"/>
    <cellStyle name="Currency 2 3 6 5" xfId="26949" xr:uid="{7B94EBA1-5ACA-40F7-8C3C-043AC48637F8}"/>
    <cellStyle name="Currency 2 3 6 6" xfId="16650" xr:uid="{6966F3DE-F9C4-4556-B4F9-D41405B4F0DD}"/>
    <cellStyle name="Currency 2 3 7" xfId="4110" xr:uid="{C74FD96A-E77A-4736-826F-B8457AE4FFF2}"/>
    <cellStyle name="Currency 2 3 7 2" xfId="7285" xr:uid="{3A399785-E74D-4D5F-AECE-5E3CF03647D0}"/>
    <cellStyle name="Currency 2 3 7 2 2" xfId="29756" xr:uid="{C70A6D6B-E4FC-4E93-887F-B98C0FD8C3CC}"/>
    <cellStyle name="Currency 2 3 7 2 3" xfId="19466" xr:uid="{FA9ACEBA-06B8-4D35-89D7-2CF966BA2A47}"/>
    <cellStyle name="Currency 2 3 7 3" xfId="10450" xr:uid="{5DA7BE15-5A96-4885-A08B-11BB676FA59B}"/>
    <cellStyle name="Currency 2 3 7 3 3" xfId="22445" xr:uid="{75872FD3-1BB6-46AD-AACE-E75A23C28834}"/>
    <cellStyle name="Currency 2 3 7 4" xfId="26796" xr:uid="{3B6B2BF3-321F-4A44-98D6-E4629D9842E2}"/>
    <cellStyle name="Currency 2 3 7 5" xfId="16497" xr:uid="{78264599-B01C-4758-8254-2F9951492089}"/>
    <cellStyle name="Currency 2 3 8" xfId="3347" xr:uid="{7C104CD6-218A-4CD4-979F-4A0EF62405D9}"/>
    <cellStyle name="Currency 2 3 8 2" xfId="6704" xr:uid="{3E003EF4-F13D-4809-B76A-9EE3F4F2D1B8}"/>
    <cellStyle name="Currency 2 3 8 2 2" xfId="29204" xr:uid="{9D2A9ECD-D55D-48D7-806E-B4717FCDC699}"/>
    <cellStyle name="Currency 2 3 8 2 3" xfId="18911" xr:uid="{7E789226-348D-4C6B-B726-0A249CF54A18}"/>
    <cellStyle name="Currency 2 3 8 3" xfId="9895" xr:uid="{15587FC6-B9F7-45B7-88C6-57A8E38970D7}"/>
    <cellStyle name="Currency 2 3 8 3 2" xfId="32165" xr:uid="{DADA9270-8D2F-4DD4-9003-265B0C0A8761}"/>
    <cellStyle name="Currency 2 3 8 3 3" xfId="21889" xr:uid="{35B9E266-ABDE-41FD-A129-58FEA73AFFCE}"/>
    <cellStyle name="Currency 2 3 8 4" xfId="26240" xr:uid="{1745B776-8680-4E77-8CDA-25131246C6FC}"/>
    <cellStyle name="Currency 2 3 8 5" xfId="15941" xr:uid="{FBF87813-15AB-4F71-8CC7-46A06BBA4B81}"/>
    <cellStyle name="Currency 2 3 9" xfId="6451" xr:uid="{266A09F7-BEE1-4A4F-8E7D-402670517F5A}"/>
    <cellStyle name="Currency 2 3 9 2" xfId="28952" xr:uid="{C5F6F4CC-C864-4DD3-8C7B-9C23B4821D40}"/>
    <cellStyle name="Currency 2 3 9 3" xfId="18658" xr:uid="{D94C5C94-4DB9-4770-95F9-29A32EF62AFB}"/>
    <cellStyle name="Currency 2 30" xfId="2228" xr:uid="{49121B60-9AB2-4B90-890C-0DDD2C0A444E}"/>
    <cellStyle name="Currency 2 30 2" xfId="5571" xr:uid="{6B4F8A88-7943-4844-8F20-7937D469995D}"/>
    <cellStyle name="Currency 2 30 2 2" xfId="28087" xr:uid="{0ACB5A0F-E3A3-4EF3-8DB9-CBDC0B355A44}"/>
    <cellStyle name="Currency 2 30 2 3" xfId="17793" xr:uid="{14483FD1-5816-4B30-BC37-2DDCD123AA9D}"/>
    <cellStyle name="Currency 2 30 3" xfId="8777" xr:uid="{80E95247-91CD-44A0-A6CF-4D3EF146598B}"/>
    <cellStyle name="Currency 2 30 3 2" xfId="31047" xr:uid="{AD5B0FAF-7D7D-4F33-AA22-893ED9762052}"/>
    <cellStyle name="Currency 2 30 3 3" xfId="20771" xr:uid="{7FE77C86-B086-4194-85C9-FA5279A25603}"/>
    <cellStyle name="Currency 2 30 4" xfId="25123" xr:uid="{67DE4B6C-6780-4295-9E26-2A615A08774C}"/>
    <cellStyle name="Currency 2 30 5" xfId="14823" xr:uid="{4EC1DF63-0DDC-4F7D-AA29-2560552D4162}"/>
    <cellStyle name="Currency 2 31" xfId="2131" xr:uid="{6EF8F6E9-5349-4323-93D9-B39A43FA0D77}"/>
    <cellStyle name="Currency 2 31 2" xfId="5508" xr:uid="{9DD19774-918A-4C4B-8EFA-3E30CECF1AD0}"/>
    <cellStyle name="Currency 2 31 2 2" xfId="28045" xr:uid="{3AE9DA6A-3A64-4E73-861F-9CE240DD53A7}"/>
    <cellStyle name="Currency 2 31 2 3" xfId="17751" xr:uid="{7D0A2447-A043-4C5B-A436-ECFF1750767E}"/>
    <cellStyle name="Currency 2 31 3" xfId="8728" xr:uid="{6A3F07CC-6B59-4511-AF24-1684CCA3D12D}"/>
    <cellStyle name="Currency 2 31 3 2" xfId="31005" xr:uid="{A4A75E35-A03C-4CAB-B9C1-4044245AE62A}"/>
    <cellStyle name="Currency 2 31 3 3" xfId="20729" xr:uid="{93E13FAE-EA3B-4675-AB50-774004260AB7}"/>
    <cellStyle name="Currency 2 31 4" xfId="25074" xr:uid="{A3194ACC-E5CD-42AA-BE1E-B6C04473E701}"/>
    <cellStyle name="Currency 2 31 5" xfId="14774" xr:uid="{8FD90346-9F21-418D-946B-95E5B19A9BD9}"/>
    <cellStyle name="Currency 2 32" xfId="1643" xr:uid="{A8B6D1B5-E3AD-4E61-840E-F22F95304599}"/>
    <cellStyle name="Currency 2 32 2" xfId="5293" xr:uid="{EB42B27F-F18F-4428-9A88-5854D41E244B}"/>
    <cellStyle name="Currency 2 32 2 2" xfId="27890" xr:uid="{063813C9-8383-49D1-AF7A-5E5B53EB24F2}"/>
    <cellStyle name="Currency 2 32 2 3" xfId="17596" xr:uid="{36929D95-91EA-40CE-A603-889D5B0A5237}"/>
    <cellStyle name="Currency 2 32 3" xfId="8570" xr:uid="{9FA2F18A-12AD-49BF-A79F-56F8A17A3E13}"/>
    <cellStyle name="Currency 2 32 3 2" xfId="30850" xr:uid="{811AF899-4C54-4A57-9F52-9BC6DAFD2DBD}"/>
    <cellStyle name="Currency 2 32 3 3" xfId="20574" xr:uid="{B9789AE1-E7A6-4F49-ABBD-593DB9A2A7F3}"/>
    <cellStyle name="Currency 2 32 4" xfId="24916" xr:uid="{A4628756-746A-422D-A9D8-F48E638C9CCB}"/>
    <cellStyle name="Currency 2 32 5" xfId="14616" xr:uid="{75503732-AE3E-4ECB-A881-072C539A5905}"/>
    <cellStyle name="Currency 2 33" xfId="5253" xr:uid="{B39C8A8C-6F3B-4816-BAB0-750976F328B8}"/>
    <cellStyle name="Currency 2 33 2" xfId="27800" xr:uid="{C014BC72-DFAF-4FAD-83D6-41969E047AC8}"/>
    <cellStyle name="Currency 2 33 3" xfId="17504" xr:uid="{1EB70E5D-C51A-4E1F-88C6-7A0EB03D4A07}"/>
    <cellStyle name="Currency 2 34" xfId="8537" xr:uid="{62DD585A-C7BF-45AB-BE33-11C8B0B4D8EC}"/>
    <cellStyle name="Currency 2 34 2" xfId="30758" xr:uid="{BE2C52D6-9C4A-484C-8026-0E561695E79A}"/>
    <cellStyle name="Currency 2 34 3" xfId="20476" xr:uid="{73FE2C74-AC0A-4D3D-8A10-B2EB92BCBE8A}"/>
    <cellStyle name="Currency 2 35" xfId="12257" xr:uid="{E57A04A9-95FF-48A8-AB59-F506815B60ED}"/>
    <cellStyle name="Currency 2 35 3" xfId="23450" xr:uid="{FA215EC0-B4FF-4D0E-930A-1A59F29DD2B8}"/>
    <cellStyle name="Currency 2 36" xfId="14219" xr:uid="{C4A5F2FE-E378-4FDE-AD54-A1798B70B904}"/>
    <cellStyle name="Currency 2 36 2" xfId="24883" xr:uid="{A40A3A19-E16E-4AD4-9FF2-8439A9B50EC8}"/>
    <cellStyle name="Currency 2 37" xfId="14583" xr:uid="{1DFEF05F-97C1-47EA-B5B7-F2EBB086A6C4}"/>
    <cellStyle name="Currency 2 38" xfId="32828" xr:uid="{80B60DE7-9550-4F46-9596-8577AE7E9C70}"/>
    <cellStyle name="Currency 2 4" xfId="267" xr:uid="{FD01ABE2-F6E1-46FF-98A9-14ED09B14222}"/>
    <cellStyle name="Currency 2 4 10" xfId="32874" xr:uid="{CECAF54D-E7A9-495C-9724-CF0EDEBB55D5}"/>
    <cellStyle name="Currency 2 4 12" xfId="1293" xr:uid="{661EA148-81E9-4C89-915C-4DE8EA0AA3D2}"/>
    <cellStyle name="Currency 2 4 2" xfId="475" xr:uid="{820E2264-8374-434C-8F4F-1DDCCB7D4E84}"/>
    <cellStyle name="Currency 2 4 2 2" xfId="1004" xr:uid="{8EFB75CD-1310-48B1-A665-890B3B1EC0D1}"/>
    <cellStyle name="Currency 2 4 2 2 2" xfId="8295" xr:uid="{035E056D-3D68-4F2A-A188-402A783BD07F}"/>
    <cellStyle name="Currency 2 4 2 2 2 2" xfId="30705" xr:uid="{807D3620-4530-46BC-8D40-3030E4489495}"/>
    <cellStyle name="Currency 2 4 2 2 2 3" xfId="20419" xr:uid="{307167F7-341F-48E7-A4CB-9B3C0D2C507C}"/>
    <cellStyle name="Currency 2 4 2 2 3" xfId="11399" xr:uid="{27FC077A-C832-4069-8887-BB4FEDBCB06F}"/>
    <cellStyle name="Currency 2 4 2 2 3 3" xfId="23399" xr:uid="{2E98E87E-5806-4E3B-98C7-1C97BBA2406F}"/>
    <cellStyle name="Currency 2 4 2 2 4" xfId="13497" xr:uid="{CDCA5BA0-0BA8-4E23-BA6D-2B98CB726F0C}"/>
    <cellStyle name="Currency 2 4 2 2 4 3" xfId="24132" xr:uid="{5EB9139E-0210-4797-951D-6958DD333254}"/>
    <cellStyle name="Currency 2 4 2 2 5" xfId="27745" xr:uid="{D1FC2B22-C8A1-43EF-9087-D7314A5EDA21}"/>
    <cellStyle name="Currency 2 4 2 2 6" xfId="17451" xr:uid="{3358679B-8971-4223-85AF-64418AB3A00C}"/>
    <cellStyle name="Currency 2 4 2 2 8" xfId="5087" xr:uid="{2941BB47-CC3F-48F7-9825-AE1B1E9AD413}"/>
    <cellStyle name="Currency 2 4 2 3" xfId="7072" xr:uid="{07817966-CF95-4FBB-8E57-2242EE53EB90}"/>
    <cellStyle name="Currency 2 4 2 3 2" xfId="29542" xr:uid="{9E07259D-E9B1-47EB-9B1B-DA4F4F303563}"/>
    <cellStyle name="Currency 2 4 2 3 3" xfId="19250" xr:uid="{36313FAC-C987-4C4C-9B1F-18754364D4B3}"/>
    <cellStyle name="Currency 2 4 2 4" xfId="10234" xr:uid="{144996AB-A405-417B-A047-256945BD2381}"/>
    <cellStyle name="Currency 2 4 2 4 2" xfId="32504" xr:uid="{43005873-CE5D-454F-97F4-ADFF936AC69D}"/>
    <cellStyle name="Currency 2 4 2 4 3" xfId="22229" xr:uid="{49D45A85-6255-47D9-8296-256395E6FDCF}"/>
    <cellStyle name="Currency 2 4 2 5" xfId="12894" xr:uid="{ED171D47-EA45-454F-A128-E559E8E23765}"/>
    <cellStyle name="Currency 2 4 2 5 3" xfId="23715" xr:uid="{0B46C550-C1AB-4509-9762-52E90827F066}"/>
    <cellStyle name="Currency 2 4 2 6" xfId="14386" xr:uid="{812C7626-F454-4FB5-A9BD-294B8928CF7A}"/>
    <cellStyle name="Currency 2 4 2 6 2" xfId="26580" xr:uid="{5FC47656-A563-46A0-B190-C7BEB0C75292}"/>
    <cellStyle name="Currency 2 4 2 7" xfId="16281" xr:uid="{7BEF6D1D-8EA0-4F75-B865-3C9D005CAD10}"/>
    <cellStyle name="Currency 2 4 2 8" xfId="33173" xr:uid="{AFC6C843-7F70-48CD-BFD1-21C7868E069B}"/>
    <cellStyle name="Currency 2 4 2 9" xfId="1331" xr:uid="{71032E10-1926-43CC-B99E-43B7D09F2BB0}"/>
    <cellStyle name="Currency 2 4 3" xfId="966" xr:uid="{DF859868-D58C-47A8-BF11-950A652B39B4}"/>
    <cellStyle name="Currency 2 4 3 2" xfId="4859" xr:uid="{FCFC3FA6-4ACD-4737-9879-089386898DD8}"/>
    <cellStyle name="Currency 2 4 3 2 2" xfId="8046" xr:uid="{1D6B54D3-91F6-4145-8044-7D0405A222A7}"/>
    <cellStyle name="Currency 2 4 3 2 2 2" xfId="30477" xr:uid="{094D8F8B-2AA6-4F56-9E73-76B1465D83E2}"/>
    <cellStyle name="Currency 2 4 3 2 2 3" xfId="20187" xr:uid="{D9D1ACC1-21BD-4760-B924-302D9E9E87C7}"/>
    <cellStyle name="Currency 2 4 3 2 3" xfId="11169" xr:uid="{790EC4BA-49F3-48E8-974D-A97147D17E62}"/>
    <cellStyle name="Currency 2 4 3 2 3 3" xfId="23167" xr:uid="{FCD009DE-50E5-4263-8DD9-3DE5B77152FA}"/>
    <cellStyle name="Currency 2 4 3 2 4" xfId="27517" xr:uid="{68588554-9C95-4046-BF5C-2391073C98E7}"/>
    <cellStyle name="Currency 2 4 3 2 5" xfId="17219" xr:uid="{D77E8D4D-A361-4BAF-9705-3EB42D1FBF21}"/>
    <cellStyle name="Currency 2 4 3 3" xfId="6908" xr:uid="{458EB69A-4173-4711-A592-35711ADD8DA2}"/>
    <cellStyle name="Currency 2 4 3 3 2" xfId="29379" xr:uid="{0E5AE953-9B0E-47C9-A2FD-4081AA1C3594}"/>
    <cellStyle name="Currency 2 4 3 3 3" xfId="19086" xr:uid="{C8BBA97F-5412-417A-85AA-697EDEC43A6C}"/>
    <cellStyle name="Currency 2 4 3 4" xfId="10071" xr:uid="{D9C76571-C4A2-4BCB-BBE7-8389A5715C04}"/>
    <cellStyle name="Currency 2 4 3 4 2" xfId="32340" xr:uid="{D433DC47-EC08-4165-ABFF-0917E0DD2F95}"/>
    <cellStyle name="Currency 2 4 3 4 3" xfId="22065" xr:uid="{94ECB54A-C3EF-4223-9387-FA039BED739C}"/>
    <cellStyle name="Currency 2 4 3 5" xfId="13337" xr:uid="{A8801439-6610-4057-B740-DF80C2A4E447}"/>
    <cellStyle name="Currency 2 4 3 5 3" xfId="23972" xr:uid="{D2DFC1A2-2C10-43A3-A474-BC87AB734CD9}"/>
    <cellStyle name="Currency 2 4 3 6" xfId="26416" xr:uid="{1CCA4E06-65B1-40C5-8D3B-0FACE81B2D49}"/>
    <cellStyle name="Currency 2 4 3 7" xfId="16117" xr:uid="{68182B2C-DBD1-4BF1-845B-3A76898E0C76}"/>
    <cellStyle name="Currency 2 4 3 8" xfId="32948" xr:uid="{0EC9B9E2-F2A7-4042-9BCE-14286824E958}"/>
    <cellStyle name="Currency 2 4 3 9" xfId="3752" xr:uid="{8B050920-F843-4A94-B288-5944C0AD527C}"/>
    <cellStyle name="Currency 2 4 4" xfId="3267" xr:uid="{5E5E4488-DBA2-4D69-A1D9-FE402C4808CD}"/>
    <cellStyle name="Currency 2 4 4 2" xfId="6622" xr:uid="{6BCC9F11-C02C-4CC4-A65F-50D885C03F7A}"/>
    <cellStyle name="Currency 2 4 4 2 2" xfId="29122" xr:uid="{4063042B-06D3-4770-81B7-AE7F91DB7821}"/>
    <cellStyle name="Currency 2 4 4 2 3" xfId="18829" xr:uid="{C0A3EA7B-6AB2-4D4C-B914-696F70F24FCB}"/>
    <cellStyle name="Currency 2 4 4 3" xfId="9813" xr:uid="{307ECD0A-DA08-4238-8921-0F4D75749763}"/>
    <cellStyle name="Currency 2 4 4 3 2" xfId="32083" xr:uid="{6B9AD55D-31B5-4929-8398-8BBAA3FBABB3}"/>
    <cellStyle name="Currency 2 4 4 3 3" xfId="21807" xr:uid="{031A0D3B-9ED6-4236-ABDF-65C7197CA3A1}"/>
    <cellStyle name="Currency 2 4 4 4" xfId="26159" xr:uid="{4AB27178-6910-420E-A9BB-09A4976C6ABC}"/>
    <cellStyle name="Currency 2 4 4 5" xfId="15859" xr:uid="{E036B5FA-C4B8-4F20-B9E8-28A0A9E31AF6}"/>
    <cellStyle name="Currency 2 4 5" xfId="6369" xr:uid="{FC866D08-FBA9-4FFC-9052-64A23611AA7F}"/>
    <cellStyle name="Currency 2 4 5 2" xfId="28870" xr:uid="{55B4E829-8321-41E2-AFEF-B5DA250A6229}"/>
    <cellStyle name="Currency 2 4 5 3" xfId="18576" xr:uid="{7B8D7EEA-638A-4729-8FC1-532E57F7E20F}"/>
    <cellStyle name="Currency 2 4 6" xfId="9560" xr:uid="{876B5E32-D050-43FC-8717-4359A9068CA2}"/>
    <cellStyle name="Currency 2 4 6 2" xfId="31830" xr:uid="{BD8BE7AC-7FC1-4C0B-935C-3CD4C0844F9B}"/>
    <cellStyle name="Currency 2 4 6 3" xfId="21554" xr:uid="{368ED15E-0C16-4B08-80D8-74208D662E7A}"/>
    <cellStyle name="Currency 2 4 7" xfId="12682" xr:uid="{91CBE470-7497-4E35-8417-CF15188E2694}"/>
    <cellStyle name="Currency 2 4 7 3" xfId="23550" xr:uid="{D0A1AAB0-1F72-40E1-BE46-98F1AAEAE22E}"/>
    <cellStyle name="Currency 2 4 8" xfId="14348" xr:uid="{0AB2FAE8-7EBF-4FC0-95C5-590A89091258}"/>
    <cellStyle name="Currency 2 4 8 2" xfId="25906" xr:uid="{A431EFF4-C557-41C4-8702-5A0EFFF7E8C9}"/>
    <cellStyle name="Currency 2 4 9" xfId="15606" xr:uid="{C7380AB7-22D2-496D-AF98-F057B2AEC3B2}"/>
    <cellStyle name="Currency 2 44" xfId="1164" xr:uid="{9A3D3241-3245-441F-85C5-2FAAC6CEF124}"/>
    <cellStyle name="Currency 2 5" xfId="468" xr:uid="{3D90DE32-EAED-414A-8E68-CC5054C01603}"/>
    <cellStyle name="Currency 2 5 2" xfId="996" xr:uid="{672FF6FB-F2A2-44DC-AB0B-7840F294D2AF}"/>
    <cellStyle name="Currency 2 5 2 2" xfId="8147" xr:uid="{A45EF228-D555-49F9-9586-7A937AB34133}"/>
    <cellStyle name="Currency 2 5 2 2 2" xfId="30564" xr:uid="{CE8570E7-49A4-4C6D-980C-C4173076AE6A}"/>
    <cellStyle name="Currency 2 5 2 2 3" xfId="20274" xr:uid="{3E881022-01B0-4A4F-8223-3AE3EC199660}"/>
    <cellStyle name="Currency 2 5 2 3" xfId="11256" xr:uid="{BFB3D3F1-CB63-435E-B3D8-B2735A5C77B0}"/>
    <cellStyle name="Currency 2 5 2 3 3" xfId="23254" xr:uid="{16B6818F-EBEE-4F1C-8AF4-5F889725D60B}"/>
    <cellStyle name="Currency 2 5 2 4" xfId="27602" xr:uid="{F94D7970-E88B-4A00-AB2E-8B00C911E00D}"/>
    <cellStyle name="Currency 2 5 2 5" xfId="17306" xr:uid="{A9818D79-8FD7-4917-B152-9D3BE76B3F49}"/>
    <cellStyle name="Currency 2 5 2 7" xfId="4957" xr:uid="{A24C751B-A5ED-48D4-BD74-C7063314C15B}"/>
    <cellStyle name="Currency 2 5 3" xfId="6780" xr:uid="{03BF7A33-4816-4A70-BE94-9EBEE53D4167}"/>
    <cellStyle name="Currency 2 5 3 2" xfId="29280" xr:uid="{27F10DD6-3EF1-43FE-A9F4-0DBAD2D54870}"/>
    <cellStyle name="Currency 2 5 3 3" xfId="18987" xr:uid="{C9F0920C-6CC7-4793-9D1A-BF2013FC4429}"/>
    <cellStyle name="Currency 2 5 4" xfId="9971" xr:uid="{62644641-68EC-4FC7-B592-70B20618EB09}"/>
    <cellStyle name="Currency 2 5 4 2" xfId="32241" xr:uid="{5353C86D-DE1A-41CC-A45D-24AE4B792DFB}"/>
    <cellStyle name="Currency 2 5 4 3" xfId="21965" xr:uid="{5B565DDF-01FB-4D74-B3AF-A187DF86339A}"/>
    <cellStyle name="Currency 2 5 5" xfId="13048" xr:uid="{D9015A79-4F79-4DFB-A6E1-8FE99434DD05}"/>
    <cellStyle name="Currency 2 5 5 3" xfId="23872" xr:uid="{CBCE1A04-BC4F-410D-B7E2-D05F951F20F8}"/>
    <cellStyle name="Currency 2 5 6" xfId="14378" xr:uid="{65FD85AB-CD7E-4257-9FE2-6F5246E6633A}"/>
    <cellStyle name="Currency 2 5 6 2" xfId="26316" xr:uid="{84F413E5-1307-4801-9163-60F85CEB31F9}"/>
    <cellStyle name="Currency 2 5 7" xfId="16017" xr:uid="{AC0B8774-5861-47E7-AB4A-B95AD3B95AC4}"/>
    <cellStyle name="Currency 2 5 8" xfId="32986" xr:uid="{42A9620C-988C-45E3-A1D9-27BFC82B37CF}"/>
    <cellStyle name="Currency 2 5 9" xfId="1323" xr:uid="{846E29EA-77BA-47F9-BED4-7400D83BDE51}"/>
    <cellStyle name="Currency 2 6" xfId="353" xr:uid="{3E0AA64B-2324-4D59-8DFD-CA8C3F24F1A0}"/>
    <cellStyle name="Currency 2 6 2" xfId="833" xr:uid="{98220B78-88E1-4ED9-851C-CB85707827AB}"/>
    <cellStyle name="Currency 2 6 2 2" xfId="30356" xr:uid="{49A0C6BE-817E-4A8B-BEE7-33E570221889}"/>
    <cellStyle name="Currency 2 6 2 3" xfId="20067" xr:uid="{263A1768-AEBB-4E43-A473-10CD6975781F}"/>
    <cellStyle name="Currency 2 6 2 5" xfId="7928" xr:uid="{638BF0A3-0D9E-4803-8A25-77F08B4E3DAB}"/>
    <cellStyle name="Currency 2 6 3" xfId="11051" xr:uid="{3C38C3E1-7A02-4DCA-8AB1-9045E07B937F}"/>
    <cellStyle name="Currency 2 6 3 3" xfId="23046" xr:uid="{1C4FFA64-60B6-404D-98BC-87BAD84CC292}"/>
    <cellStyle name="Currency 2 6 4" xfId="13787" xr:uid="{25C908FE-07E2-48BE-97C0-CFFD54D9AD78}"/>
    <cellStyle name="Currency 2 6 4 3" xfId="24426" xr:uid="{208F850D-7244-4836-8A34-0F3EE542D0BE}"/>
    <cellStyle name="Currency 2 6 5" xfId="27397" xr:uid="{1D4424FB-06B9-4F64-A24A-5BF349EAEE80}"/>
    <cellStyle name="Currency 2 6 6" xfId="17098" xr:uid="{D6C186AD-7906-437A-A0A7-B557C3EDE318}"/>
    <cellStyle name="Currency 2 6 7" xfId="32889" xr:uid="{126ED413-06F8-4886-87C5-645A05EAB3F0}"/>
    <cellStyle name="Currency 2 6 8" xfId="4749" xr:uid="{92E16B25-07DD-4C49-99E0-1DB31864BDB4}"/>
    <cellStyle name="Currency 2 7" xfId="706" xr:uid="{E3FD8058-2962-4ACF-A369-2CD79A544C8D}"/>
    <cellStyle name="Currency 2 7 2" xfId="7796" xr:uid="{FB7719F2-E4CB-4BDF-B05C-6754ECAAA7F7}"/>
    <cellStyle name="Currency 2 7 2 2" xfId="30225" xr:uid="{87450187-1921-4C37-8649-2173AC8B1C79}"/>
    <cellStyle name="Currency 2 7 2 3" xfId="19935" xr:uid="{0A98EE84-60DB-4393-A344-088318AD85E9}"/>
    <cellStyle name="Currency 2 7 3" xfId="10919" xr:uid="{FBB72A56-1A33-4834-868C-ECFF89C7E322}"/>
    <cellStyle name="Currency 2 7 3 3" xfId="22914" xr:uid="{31EC5393-CD68-487B-BBC7-DDFB610BD2BB}"/>
    <cellStyle name="Currency 2 7 4" xfId="13746" xr:uid="{51C08262-DB92-40F0-A12A-8987D8E0093C}"/>
    <cellStyle name="Currency 2 7 4 3" xfId="24385" xr:uid="{7657556F-1811-443E-8387-AE1BDE1B2EC3}"/>
    <cellStyle name="Currency 2 7 5" xfId="27265" xr:uid="{3ACA4B2C-9F57-4DE6-8B89-E53CCED50B4F}"/>
    <cellStyle name="Currency 2 7 6" xfId="16966" xr:uid="{AB2A0DD1-3430-43A7-8057-B903B375A109}"/>
    <cellStyle name="Currency 2 7 8" xfId="4620" xr:uid="{0915298A-AD81-484D-9C07-C4805E5A9A28}"/>
    <cellStyle name="Currency 2 8" xfId="4549" xr:uid="{186C98B1-EA27-4A7B-9984-852364E401A0}"/>
    <cellStyle name="Currency 2 8 2" xfId="7725" xr:uid="{E7D09C91-957F-4E5D-A589-FD565AFFA502}"/>
    <cellStyle name="Currency 2 8 2 2" xfId="30154" xr:uid="{2BEC7D6E-E6FE-44CF-AE60-5CE75ADF6B81}"/>
    <cellStyle name="Currency 2 8 2 3" xfId="19864" xr:uid="{2DE79C73-CCB4-4032-BB1E-208B3CB92C57}"/>
    <cellStyle name="Currency 2 8 3" xfId="10848" xr:uid="{3B6080CA-8CD4-47A6-9649-6D2FE4F2029E}"/>
    <cellStyle name="Currency 2 8 3 3" xfId="22843" xr:uid="{7E41D48F-3B5B-406B-B9F1-16557644AB1C}"/>
    <cellStyle name="Currency 2 8 4" xfId="14058" xr:uid="{19052D31-8406-4993-95C2-94EAC1943B4D}"/>
    <cellStyle name="Currency 2 8 4 3" xfId="24697" xr:uid="{8615FE8C-91F1-40AC-B5B4-0DFC146599F4}"/>
    <cellStyle name="Currency 2 8 5" xfId="27194" xr:uid="{8DE05434-ED01-4B1D-AB25-7672124F204B}"/>
    <cellStyle name="Currency 2 8 6" xfId="16895" xr:uid="{A138CE77-C4C9-468B-ABBD-C572A34B4DD8}"/>
    <cellStyle name="Currency 2 9" xfId="4416" xr:uid="{D5BD333B-0C1B-401C-B4FE-EE184FC029DA}"/>
    <cellStyle name="Currency 2 9 2" xfId="7591" xr:uid="{F5C34AA7-AFC1-4AF1-B5CC-C8BB9FACE730}"/>
    <cellStyle name="Currency 2 9 2 2" xfId="30020" xr:uid="{3851BD86-7C09-4243-B7D1-FB10A5CD62AF}"/>
    <cellStyle name="Currency 2 9 2 3" xfId="19730" xr:uid="{A4118BC6-2797-4A3C-AC0F-21368FFA79A4}"/>
    <cellStyle name="Currency 2 9 3" xfId="10714" xr:uid="{47BEED5F-5FE9-4A94-B047-C0909DA993FC}"/>
    <cellStyle name="Currency 2 9 3 3" xfId="22709" xr:uid="{5FED2013-F2B2-4C73-A558-D6CE1785C03A}"/>
    <cellStyle name="Currency 2 9 4" xfId="13859" xr:uid="{3655F042-073E-44CB-B74C-8A591E17D035}"/>
    <cellStyle name="Currency 2 9 4 3" xfId="24499" xr:uid="{00B54C59-3BF9-4D84-BAD7-7AA3A18F66ED}"/>
    <cellStyle name="Currency 2 9 5" xfId="27060" xr:uid="{19359D41-29B9-4938-8583-E9E9A1D7313D}"/>
    <cellStyle name="Currency 2 9 6" xfId="16761" xr:uid="{527F3B58-7AC1-4FEB-925D-D8771A6C10D7}"/>
    <cellStyle name="Currency 20" xfId="186" xr:uid="{52772B13-AF41-4684-82EE-62FF10E7ED87}"/>
    <cellStyle name="Currency 20 2" xfId="800" xr:uid="{AC42601E-25E5-4E6F-8D16-A20CD7BF7AE8}"/>
    <cellStyle name="Currency 20 2 2" xfId="30197" xr:uid="{FE237CCF-841A-45A4-A4AB-20F285B86C26}"/>
    <cellStyle name="Currency 20 2 3" xfId="19907" xr:uid="{53557195-9BDF-48E0-991A-2FF39D2CB479}"/>
    <cellStyle name="Currency 20 2 4" xfId="33092" xr:uid="{775076E8-2E31-4092-8956-5915FBAE968A}"/>
    <cellStyle name="Currency 20 2 5" xfId="7768" xr:uid="{5DC76E06-6359-4E5A-BAC9-9F9DB6DB332B}"/>
    <cellStyle name="Currency 20 3" xfId="10891" xr:uid="{B834EA63-6FC1-47C1-8B2D-6850A25A3C0D}"/>
    <cellStyle name="Currency 20 3 2" xfId="32919" xr:uid="{3C06B487-005B-44F6-AF50-9E44C50EDEB4}"/>
    <cellStyle name="Currency 20 3 3" xfId="22886" xr:uid="{F70C0DF1-86D8-4772-861C-736EF2433318}"/>
    <cellStyle name="Currency 20 4" xfId="13766" xr:uid="{5BEECE94-0575-49CC-9990-D6110788194E}"/>
    <cellStyle name="Currency 20 4 3" xfId="24405" xr:uid="{53A48ECD-332E-4A74-8026-9DF1BA768453}"/>
    <cellStyle name="Currency 20 5" xfId="27237" xr:uid="{3E109060-0906-4FB0-9098-3469B576B465}"/>
    <cellStyle name="Currency 20 6" xfId="16938" xr:uid="{EE362D0B-6C3E-4D6C-B930-0B0610877427}"/>
    <cellStyle name="Currency 20 7" xfId="32856" xr:uid="{4FECD3AC-87E1-49BC-9738-3F0040C3D5E6}"/>
    <cellStyle name="Currency 20 8" xfId="4592" xr:uid="{3FCD0B40-0BD4-4B6D-8857-D5FA8AE13FF0}"/>
    <cellStyle name="Currency 21" xfId="240" xr:uid="{095BC1EE-C488-4BF0-8B44-EB69B0C71BE5}"/>
    <cellStyle name="Currency 21 2" xfId="813" xr:uid="{F17B9123-D334-44B2-82AE-4E6E322B3582}"/>
    <cellStyle name="Currency 21 2 2" xfId="30141" xr:uid="{BF03E422-84C2-4700-8346-2A0509E53D28}"/>
    <cellStyle name="Currency 21 2 3" xfId="19851" xr:uid="{7794CDE7-F9C2-4FD6-82D0-2ED862E275DC}"/>
    <cellStyle name="Currency 21 2 4" xfId="33146" xr:uid="{CD0800C8-45B4-4BEC-AF2E-84EB93826238}"/>
    <cellStyle name="Currency 21 2 5" xfId="7712" xr:uid="{38700016-F4DA-424F-B382-A8FC3B49AD11}"/>
    <cellStyle name="Currency 21 3" xfId="10835" xr:uid="{7EE6E1F4-0B65-42B8-8579-0BCF798C706A}"/>
    <cellStyle name="Currency 21 3 2" xfId="32938" xr:uid="{31CE4D4D-06F5-44BA-8A9E-6DA27D0FB4A5}"/>
    <cellStyle name="Currency 21 3 3" xfId="22830" xr:uid="{ED5D5383-FB07-4BA1-9692-29D29C25FD55}"/>
    <cellStyle name="Currency 21 4" xfId="13929" xr:uid="{BF797AD6-BFCD-42A7-813E-04C9C961E91C}"/>
    <cellStyle name="Currency 21 4 3" xfId="24568" xr:uid="{BDCC435F-2478-417D-B8B1-DBCE8F79ECDC}"/>
    <cellStyle name="Currency 21 5" xfId="27181" xr:uid="{F15974F1-EEA3-48F7-B5AC-F6E3A93B0150}"/>
    <cellStyle name="Currency 21 6" xfId="16882" xr:uid="{05F49648-7541-4555-9998-F9F82B68394C}"/>
    <cellStyle name="Currency 21 7" xfId="32868" xr:uid="{4E811982-59FA-475A-8B17-FD2EE012FCC5}"/>
    <cellStyle name="Currency 21 8" xfId="4536" xr:uid="{D55EFD3B-7D06-416F-887F-0F7BBFAA51A8}"/>
    <cellStyle name="Currency 22" xfId="241" xr:uid="{9520C343-9AE0-48C9-A5BC-D4232E6A914F}"/>
    <cellStyle name="Currency 22 2" xfId="801" xr:uid="{5AE5F7D0-97B3-4B31-8D16-D21F83CC6FB1}"/>
    <cellStyle name="Currency 22 2 2" xfId="30161" xr:uid="{9A1B625E-AC13-4E80-A3E7-5D67763BB0E7}"/>
    <cellStyle name="Currency 22 2 3" xfId="19871" xr:uid="{8044CCB0-36E7-4543-B65C-652C9DC3DCAD}"/>
    <cellStyle name="Currency 22 2 4" xfId="33147" xr:uid="{5452E883-1735-42A9-A2F1-00ED148C2B8E}"/>
    <cellStyle name="Currency 22 2 5" xfId="7732" xr:uid="{391527E0-F238-4899-A4BE-30492591390B}"/>
    <cellStyle name="Currency 22 3" xfId="10855" xr:uid="{A28C627D-5ECA-4199-9757-97DC5915B273}"/>
    <cellStyle name="Currency 22 3 2" xfId="32939" xr:uid="{2399CEAC-709B-4909-AC97-D5D2161F2E18}"/>
    <cellStyle name="Currency 22 3 3" xfId="22850" xr:uid="{4421C061-A3CA-4B53-91B8-85E5691018D5}"/>
    <cellStyle name="Currency 22 4" xfId="13998" xr:uid="{614EF5FD-6C42-4BDC-8588-60932B6E9C71}"/>
    <cellStyle name="Currency 22 4 3" xfId="24637" xr:uid="{BA4C2C1A-F05E-40F2-9AA9-BBD617ABF69C}"/>
    <cellStyle name="Currency 22 5" xfId="27201" xr:uid="{7E6E3701-E2BB-400C-991C-EE4D258CB6C9}"/>
    <cellStyle name="Currency 22 6" xfId="16902" xr:uid="{A461A86C-FE3A-473A-88FF-AAF31A38DAB6}"/>
    <cellStyle name="Currency 22 7" xfId="32869" xr:uid="{E99120B2-B2DD-42F5-8139-7C9014546350}"/>
    <cellStyle name="Currency 22 8" xfId="4556" xr:uid="{6246CE7D-502A-4D61-A050-47162FAAA8FE}"/>
    <cellStyle name="Currency 23" xfId="262" xr:uid="{55FC2E57-4452-499C-B9A3-0AEFC87C1117}"/>
    <cellStyle name="Currency 23 2" xfId="824" xr:uid="{F8E98E92-C7D5-426F-8C4D-CE77D1356D55}"/>
    <cellStyle name="Currency 23 2 2" xfId="30003" xr:uid="{EBE4388E-D565-4568-AF0F-5C96B65682B9}"/>
    <cellStyle name="Currency 23 2 3" xfId="19713" xr:uid="{A4A15E76-F37A-4FC7-83BD-AA8DB17FE0F2}"/>
    <cellStyle name="Currency 23 2 4" xfId="33168" xr:uid="{3D2FB611-C7FB-4166-91C5-F039F7B4132D}"/>
    <cellStyle name="Currency 23 2 5" xfId="7574" xr:uid="{719B82C7-5C8B-4002-9279-9F34F990A854}"/>
    <cellStyle name="Currency 23 3" xfId="10697" xr:uid="{B4C859E6-00B9-419F-9C42-7376DA47756B}"/>
    <cellStyle name="Currency 23 3 2" xfId="32946" xr:uid="{362C52D0-DDAA-44D2-972E-DAB65E1BAE54}"/>
    <cellStyle name="Currency 23 3 3" xfId="22692" xr:uid="{BFBC9BB0-12F6-4D9E-8794-E6AE3080BAB7}"/>
    <cellStyle name="Currency 23 4" xfId="13942" xr:uid="{3065A90F-2FC4-4986-A7BE-70554214E239}"/>
    <cellStyle name="Currency 23 4 3" xfId="24579" xr:uid="{19A02EC0-D754-48BB-9647-298DE1FB3B22}"/>
    <cellStyle name="Currency 23 5" xfId="27043" xr:uid="{9144F791-F32A-4649-8561-B3D847A87FC2}"/>
    <cellStyle name="Currency 23 6" xfId="16744" xr:uid="{DFE2BD2A-1687-4A10-8138-4F3AF757BB84}"/>
    <cellStyle name="Currency 23 7" xfId="32872" xr:uid="{ECC342F8-E1F3-4434-BC8C-E7619A38B21A}"/>
    <cellStyle name="Currency 23 8" xfId="4399" xr:uid="{B5FAB2F5-455A-4F4D-B313-BC4F1B54EAA1}"/>
    <cellStyle name="Currency 24" xfId="298" xr:uid="{26594715-350A-4B7D-89C3-8B2741E5820A}"/>
    <cellStyle name="Currency 24 2" xfId="809" xr:uid="{DA849592-3CF6-403B-A9F7-493B4CFBE185}"/>
    <cellStyle name="Currency 24 2 2" xfId="30026" xr:uid="{0A0DB602-E8B0-4CDC-9164-CB54E3328881}"/>
    <cellStyle name="Currency 24 2 3" xfId="19736" xr:uid="{E9A62C0D-A04B-4472-915F-2A1859E68AE0}"/>
    <cellStyle name="Currency 24 2 4" xfId="33204" xr:uid="{3C7E971A-4241-447B-ABAA-AA17188276D8}"/>
    <cellStyle name="Currency 24 2 5" xfId="7597" xr:uid="{06D38289-F0FA-4C0E-82AF-95095A12C5DC}"/>
    <cellStyle name="Currency 24 3" xfId="10720" xr:uid="{42640CD4-8FF8-41FC-90BF-F2A5A538EC45}"/>
    <cellStyle name="Currency 24 3 2" xfId="32960" xr:uid="{5493497C-CD15-450E-B49B-34D343455525}"/>
    <cellStyle name="Currency 24 3 3" xfId="22715" xr:uid="{DFA35F53-6C26-4C92-944F-89DE7B7BB898}"/>
    <cellStyle name="Currency 24 4" xfId="13858" xr:uid="{08F2A356-D5F0-4F40-8B74-9518252454F9}"/>
    <cellStyle name="Currency 24 4 3" xfId="24498" xr:uid="{4336B824-A9F1-469F-BF1C-C2FA82A06829}"/>
    <cellStyle name="Currency 24 5" xfId="27066" xr:uid="{6E5477BB-F5CC-4887-9E8B-93A4A25C7400}"/>
    <cellStyle name="Currency 24 6" xfId="16767" xr:uid="{6035DEA2-4AC0-4D67-B26C-782205DDAA36}"/>
    <cellStyle name="Currency 24 7" xfId="32881" xr:uid="{197447AB-0706-4158-9696-B063DBBBC183}"/>
    <cellStyle name="Currency 24 8" xfId="4421" xr:uid="{F792B3D1-214B-4825-9286-1DC3B0733717}"/>
    <cellStyle name="Currency 25" xfId="350" xr:uid="{57BB0397-A9A7-4B98-8E01-000E13C8F458}"/>
    <cellStyle name="Currency 25 2" xfId="826" xr:uid="{B27446C6-787D-42F0-8E71-3043838A78E6}"/>
    <cellStyle name="Currency 25 2 2" xfId="29955" xr:uid="{F5E678E5-8C33-4D04-83BD-2DCEEDEEA849}"/>
    <cellStyle name="Currency 25 2 3" xfId="19665" xr:uid="{BE4667B0-D4D5-4D2B-8364-27E7A3FA260D}"/>
    <cellStyle name="Currency 25 2 5" xfId="7526" xr:uid="{921D9532-03C4-4CA6-83EB-A1BD66E8E320}"/>
    <cellStyle name="Currency 25 3" xfId="10649" xr:uid="{4CAF116B-82F9-4E5D-8848-9C0BD4E49FFB}"/>
    <cellStyle name="Currency 25 3 3" xfId="22644" xr:uid="{BB503AB7-2164-494A-9C5F-5879C1F98C52}"/>
    <cellStyle name="Currency 25 4" xfId="13825" xr:uid="{29137AF3-381D-4A7F-B837-5030027BEE4A}"/>
    <cellStyle name="Currency 25 4 3" xfId="24465" xr:uid="{891BBAE7-8BF8-45F1-AD36-37542184AAFD}"/>
    <cellStyle name="Currency 25 5" xfId="26995" xr:uid="{5968F773-277C-4989-BEC4-6A840CA63936}"/>
    <cellStyle name="Currency 25 6" xfId="16696" xr:uid="{3B4AE566-E5F9-42CB-8010-F2464413377F}"/>
    <cellStyle name="Currency 25 7" xfId="32961" xr:uid="{9818D4A5-66F3-4CBD-AEE6-D96713E70160}"/>
    <cellStyle name="Currency 25 8" xfId="4351" xr:uid="{07D9CDAB-DD24-4D53-BCC1-130FA9D1AB08}"/>
    <cellStyle name="Currency 26" xfId="347" xr:uid="{0395BEE2-0239-4F65-9FAA-4B89A8B2A698}"/>
    <cellStyle name="Currency 26 2" xfId="821" xr:uid="{D76E6043-F30E-4196-B1E6-D14192587087}"/>
    <cellStyle name="Currency 26 2 2" xfId="29815" xr:uid="{831DC6A4-E9AF-47AD-A3B8-0C32CF2101DC}"/>
    <cellStyle name="Currency 26 2 3" xfId="19525" xr:uid="{7AA3FEB4-D974-45A3-BABF-C58F37187805}"/>
    <cellStyle name="Currency 26 2 5" xfId="7366" xr:uid="{02F90917-9CA6-402A-B9AA-0EA87346AA31}"/>
    <cellStyle name="Currency 26 3" xfId="10509" xr:uid="{2F0EED52-3E37-4DD5-9D16-6D63B9A857AE}"/>
    <cellStyle name="Currency 26 3 3" xfId="22504" xr:uid="{55A3748D-2597-4CB2-9E4B-BE18E2FFEA4B}"/>
    <cellStyle name="Currency 26 4" xfId="14075" xr:uid="{7FB12607-46D2-46A1-AEFF-C67C50902759}"/>
    <cellStyle name="Currency 26 4 3" xfId="24710" xr:uid="{25B67B64-7D16-4121-9FC5-A1B949CA4C23}"/>
    <cellStyle name="Currency 26 5" xfId="26855" xr:uid="{13FD02D9-B162-4C8D-889B-04E07D00566B}"/>
    <cellStyle name="Currency 26 6" xfId="16556" xr:uid="{30E2D262-EFAB-40F6-B0C2-1BDD1AF51EA7}"/>
    <cellStyle name="Currency 26 7" xfId="33073" xr:uid="{49A450D7-32E0-40C3-9862-983B2F3D661F}"/>
    <cellStyle name="Currency 26 8" xfId="4191" xr:uid="{1B821BCD-18C6-4029-98E9-24EF363E7613}"/>
    <cellStyle name="Currency 27" xfId="689" xr:uid="{57C391FD-5AF8-4EC9-AD7E-DEEB59FEDBE1}"/>
    <cellStyle name="Currency 27 2" xfId="7220" xr:uid="{4DB84723-5450-4222-9DC8-49A5961346DD}"/>
    <cellStyle name="Currency 27 2 2" xfId="29691" xr:uid="{D52A1A5C-5930-4737-BA71-677160292E1D}"/>
    <cellStyle name="Currency 27 2 3" xfId="19401" xr:uid="{125AB578-DDBC-48E0-9602-EC5AB8C5EBC9}"/>
    <cellStyle name="Currency 27 3" xfId="10385" xr:uid="{C39670B5-F383-4C02-8B0A-114416F47A92}"/>
    <cellStyle name="Currency 27 3 3" xfId="22380" xr:uid="{333E762A-31DB-4ED0-A89E-CBCB994A3BDE}"/>
    <cellStyle name="Currency 27 4" xfId="26731" xr:uid="{072DD822-D7DD-4F57-B6E2-C2059D7A1D5F}"/>
    <cellStyle name="Currency 27 5" xfId="16432" xr:uid="{6AA8300B-9B16-4147-BEA9-27EEABC148DF}"/>
    <cellStyle name="Currency 27 6" xfId="33206" xr:uid="{8193FED5-62DC-4579-9838-57A5B6F1E0F4}"/>
    <cellStyle name="Currency 27 7" xfId="4045" xr:uid="{7A8EE20C-3A11-48FD-8694-5568A0020D9B}"/>
    <cellStyle name="Currency 28" xfId="1117" xr:uid="{D7BCE6AA-7DF2-4B2A-B9AC-28F2742C3C02}"/>
    <cellStyle name="Currency 28 2" xfId="7240" xr:uid="{78CDD6F4-EE01-495F-92C6-A654FEB31F58}"/>
    <cellStyle name="Currency 28 2 2" xfId="29711" xr:uid="{275A90F3-3E1A-4480-8CC5-CC4DC099561D}"/>
    <cellStyle name="Currency 28 2 3" xfId="19421" xr:uid="{4F516D06-F2FA-4BE1-91A9-7395589087CC}"/>
    <cellStyle name="Currency 28 3" xfId="10405" xr:uid="{6FA75FE1-E5DD-4FFD-933D-A5AB2E05736C}"/>
    <cellStyle name="Currency 28 3 3" xfId="22400" xr:uid="{C943C0E6-21B9-4CC3-9921-72FF513B7829}"/>
    <cellStyle name="Currency 28 4" xfId="26751" xr:uid="{0F213499-10CF-4B83-8395-449EC2FE234A}"/>
    <cellStyle name="Currency 28 5" xfId="16452" xr:uid="{E56FFC9D-A133-487B-9B8E-481BFD4CB377}"/>
    <cellStyle name="Currency 28 6" xfId="33209" xr:uid="{3A964C5D-29D6-4B42-902C-CB4C7DC1322A}"/>
    <cellStyle name="Currency 28 7" xfId="4065" xr:uid="{3AAEA3A6-E1E6-460B-AFFD-6AB04BB17BD2}"/>
    <cellStyle name="Currency 29" xfId="1133" xr:uid="{A098D399-CFBD-4FD6-A659-3020F826FCCB}"/>
    <cellStyle name="Currency 29 2" xfId="7216" xr:uid="{5ECBDB74-D88D-4CFE-B3D8-8A3B4FE1B691}"/>
    <cellStyle name="Currency 29 2 2" xfId="29688" xr:uid="{60D919B7-CA30-4C41-BA8F-67F9CEAD0A7B}"/>
    <cellStyle name="Currency 29 2 3" xfId="19398" xr:uid="{26B89183-687E-4398-B8C0-6D74F55244E8}"/>
    <cellStyle name="Currency 29 3" xfId="10382" xr:uid="{84D17371-BD70-4A92-8FFC-E3D3B645DCB3}"/>
    <cellStyle name="Currency 29 3 3" xfId="22377" xr:uid="{3193F43B-CD48-498E-BE21-AB4DE34F326E}"/>
    <cellStyle name="Currency 29 4" xfId="26728" xr:uid="{8A600C70-8206-4361-819A-804E994DB877}"/>
    <cellStyle name="Currency 29 5" xfId="16429" xr:uid="{D9359EF6-68FE-4AA0-929C-41F38D67EEFF}"/>
    <cellStyle name="Currency 29 6" xfId="33207" xr:uid="{767AD2C3-C6D1-4210-AF03-2733070C474A}"/>
    <cellStyle name="Currency 29 7" xfId="4041" xr:uid="{DB807E67-9E87-4474-B0EA-42178770B3BD}"/>
    <cellStyle name="Currency 3" xfId="79" xr:uid="{FA25E5FD-9CF9-4780-A000-B136096FD070}"/>
    <cellStyle name="Currency 3 10" xfId="4069" xr:uid="{BBDDDE7B-F028-4DD8-B31E-995216FDE66D}"/>
    <cellStyle name="Currency 3 10 2" xfId="7244" xr:uid="{D6AED116-F759-40F0-A1FA-C1BC7A9FD3AF}"/>
    <cellStyle name="Currency 3 10 2 2" xfId="29715" xr:uid="{8109AD40-75E4-41CE-A149-10184226EAF5}"/>
    <cellStyle name="Currency 3 10 2 3" xfId="19425" xr:uid="{D4464EE1-B8F9-49F8-AAD0-0DC452375C2B}"/>
    <cellStyle name="Currency 3 10 3" xfId="10409" xr:uid="{ABD1BDA9-9B4A-42AF-ADFC-75CE81668A92}"/>
    <cellStyle name="Currency 3 10 3 3" xfId="22404" xr:uid="{1CD01E6C-AA39-4F22-83C5-E94002DF6AF9}"/>
    <cellStyle name="Currency 3 10 4" xfId="26755" xr:uid="{6BDC7D75-6257-4666-87E1-8AC1D6B06346}"/>
    <cellStyle name="Currency 3 10 5" xfId="16456" xr:uid="{4A197CCD-C049-4F81-9707-EF465913D435}"/>
    <cellStyle name="Currency 3 11" xfId="3191" xr:uid="{46119095-0C7C-4078-936D-CFAF0EA11064}"/>
    <cellStyle name="Currency 3 11 2" xfId="6546" xr:uid="{DEC1679E-F145-44B2-A4F7-345216203440}"/>
    <cellStyle name="Currency 3 11 2 2" xfId="29046" xr:uid="{282D79AB-6F81-472C-8DA3-8D60274574DD}"/>
    <cellStyle name="Currency 3 11 2 3" xfId="18753" xr:uid="{6C905ADC-B7A5-4AD2-A74A-20727436F721}"/>
    <cellStyle name="Currency 3 11 3" xfId="9737" xr:uid="{E6902003-FCAD-4BF4-A1E2-CF09282A274A}"/>
    <cellStyle name="Currency 3 11 3 2" xfId="32007" xr:uid="{F5D1C05D-08FE-4D41-9591-9B51E96D3D3F}"/>
    <cellStyle name="Currency 3 11 3 3" xfId="21731" xr:uid="{A9AF584D-AB92-4608-B669-D3E7B6AAA9D6}"/>
    <cellStyle name="Currency 3 11 4" xfId="26083" xr:uid="{CEDB7F42-CECD-420D-A8C8-1CC616C936CD}"/>
    <cellStyle name="Currency 3 11 5" xfId="15783" xr:uid="{EAAA5161-40F6-4642-B583-47F76F027D38}"/>
    <cellStyle name="Currency 3 12" xfId="3006" xr:uid="{FE81463F-9445-41C3-8515-49AC49A06172}"/>
    <cellStyle name="Currency 3 12 2" xfId="6295" xr:uid="{D81664FB-3584-414F-BA00-E1AE6FB666FF}"/>
    <cellStyle name="Currency 3 12 2 2" xfId="28796" xr:uid="{3577EB5F-DBC7-414E-AB80-6411F1285ED6}"/>
    <cellStyle name="Currency 3 12 2 3" xfId="18502" xr:uid="{3F4E6E6B-E0B8-4BD2-97E8-D7936EBA87DF}"/>
    <cellStyle name="Currency 3 12 3" xfId="9486" xr:uid="{2DCEB83D-07A2-4EB1-AD79-E78DFC88D260}"/>
    <cellStyle name="Currency 3 12 3 2" xfId="31756" xr:uid="{645AF254-4913-4E0B-BF79-E9AF8D9EA657}"/>
    <cellStyle name="Currency 3 12 3 3" xfId="21480" xr:uid="{2A10AB04-B710-4B63-88F3-B2FF24CC8FC5}"/>
    <cellStyle name="Currency 3 12 4" xfId="25832" xr:uid="{E80443B9-BCC3-44FA-9FA9-EB348C3F6856}"/>
    <cellStyle name="Currency 3 12 5" xfId="15532" xr:uid="{029FA112-1C8B-4188-A263-5C5F62F06DF6}"/>
    <cellStyle name="Currency 3 13" xfId="2892" xr:uid="{7C11B161-E9B1-4101-9A64-084038793E3E}"/>
    <cellStyle name="Currency 3 13 2" xfId="6184" xr:uid="{45BD6527-0FDE-46CF-942E-BE75A4BA3623}"/>
    <cellStyle name="Currency 3 13 2 2" xfId="28685" xr:uid="{D7922B7F-7381-4500-9F0D-C87ADAF412EA}"/>
    <cellStyle name="Currency 3 13 2 3" xfId="18391" xr:uid="{4DD6F6D9-0AC3-4E9D-B7D1-38EAE14F07E9}"/>
    <cellStyle name="Currency 3 13 3" xfId="9375" xr:uid="{22CAF4F2-9481-464C-A982-C56D9999B56C}"/>
    <cellStyle name="Currency 3 13 3 2" xfId="31645" xr:uid="{B8E25315-3082-4843-831E-843381DAF322}"/>
    <cellStyle name="Currency 3 13 3 3" xfId="21369" xr:uid="{5211BC09-C4B7-4B81-9A69-3D5CC0496DDB}"/>
    <cellStyle name="Currency 3 13 4" xfId="25721" xr:uid="{61272ADA-936F-4ACE-BB72-8ECBF55C457F}"/>
    <cellStyle name="Currency 3 13 5" xfId="15421" xr:uid="{4F45C687-EFFB-4899-9830-834AE8BDC5D4}"/>
    <cellStyle name="Currency 3 14" xfId="2811" xr:uid="{401F55A6-96DA-4B74-9655-340EC925C85B}"/>
    <cellStyle name="Currency 3 14 2" xfId="6097" xr:uid="{E880F1C3-B3CC-4846-8D96-73FF88C1F144}"/>
    <cellStyle name="Currency 3 14 2 2" xfId="28598" xr:uid="{E7161B90-FC12-43AF-B599-1B26DEAEC2DC}"/>
    <cellStyle name="Currency 3 14 2 3" xfId="18304" xr:uid="{275B2D5A-FA39-464E-87EC-B051D090009A}"/>
    <cellStyle name="Currency 3 14 3" xfId="9288" xr:uid="{4BD71C1C-6B7D-4C0F-8CB5-65595D3BBBCB}"/>
    <cellStyle name="Currency 3 14 3 2" xfId="31558" xr:uid="{0E6A691E-CC72-4E49-AA17-B09E5D7C1403}"/>
    <cellStyle name="Currency 3 14 3 3" xfId="21282" xr:uid="{6AF21F6A-E04D-43BD-AE02-6AA0763C4A47}"/>
    <cellStyle name="Currency 3 14 4" xfId="25634" xr:uid="{126C3442-54EB-443A-81AD-6186A844E169}"/>
    <cellStyle name="Currency 3 14 5" xfId="15334" xr:uid="{2A78E537-D1C0-4415-9DF8-FEB6B2103348}"/>
    <cellStyle name="Currency 3 15" xfId="2713" xr:uid="{EEC4FF23-DAAB-44DE-B473-3525F5ECF8DB}"/>
    <cellStyle name="Currency 3 15 2" xfId="5998" xr:uid="{D8472894-6ACC-431A-AAA1-387232A48C25}"/>
    <cellStyle name="Currency 3 15 2 2" xfId="28499" xr:uid="{BDB7DE20-AB3E-468B-81F3-9A63828F4524}"/>
    <cellStyle name="Currency 3 15 2 3" xfId="18205" xr:uid="{354E007A-35A7-495B-A176-5EDF03A46981}"/>
    <cellStyle name="Currency 3 15 3" xfId="9189" xr:uid="{8BCC3A66-B88A-4F08-9234-7BC0785789F1}"/>
    <cellStyle name="Currency 3 15 3 2" xfId="31459" xr:uid="{5DACA08B-C5A7-4AFB-AA4D-A67D1EE1446E}"/>
    <cellStyle name="Currency 3 15 3 3" xfId="21183" xr:uid="{232A085C-7A40-4077-A5AE-3D852C8D1044}"/>
    <cellStyle name="Currency 3 15 4" xfId="25535" xr:uid="{03308552-3022-4214-A612-2F5055AF55B4}"/>
    <cellStyle name="Currency 3 15 5" xfId="15235" xr:uid="{050C011E-F6A5-4D81-9DC5-25F4D9E5E62F}"/>
    <cellStyle name="Currency 3 16" xfId="2581" xr:uid="{45A5AAB6-ADED-45BD-AC8D-4EC407F164F3}"/>
    <cellStyle name="Currency 3 16 2" xfId="5895" xr:uid="{08AEEDAA-8ACB-45B4-8503-70EAE2D2D62F}"/>
    <cellStyle name="Currency 3 16 2 2" xfId="28403" xr:uid="{B5A0E36A-9D3F-4F26-8BA0-8B47AEEA85D9}"/>
    <cellStyle name="Currency 3 16 2 3" xfId="18109" xr:uid="{0C34F669-75A4-4D65-BB09-C96FBB840C28}"/>
    <cellStyle name="Currency 3 16 3" xfId="9093" xr:uid="{A0E22D43-1A59-4225-B6A8-6CD006AA2D2C}"/>
    <cellStyle name="Currency 3 16 3 2" xfId="31363" xr:uid="{547D419C-D05A-4F07-B5FB-888CB70B0E6D}"/>
    <cellStyle name="Currency 3 16 3 3" xfId="21087" xr:uid="{5C29405F-DA14-4840-91CB-28EA076B162E}"/>
    <cellStyle name="Currency 3 16 4" xfId="25439" xr:uid="{6E2BC665-BDAD-4552-93C6-3BCBBD864C7F}"/>
    <cellStyle name="Currency 3 16 5" xfId="15139" xr:uid="{22A309C7-89BA-4AC6-9090-CD41B7AD8C1D}"/>
    <cellStyle name="Currency 3 17" xfId="2564" xr:uid="{45237C7D-D7E0-4A8E-9E6E-A8D55C63CC37}"/>
    <cellStyle name="Currency 3 17 2" xfId="5878" xr:uid="{D01225C0-9F75-455E-80B8-BCD4000FDAE8}"/>
    <cellStyle name="Currency 3 17 2 2" xfId="28386" xr:uid="{1CD9AE72-83A8-4C46-8140-776F5FEB67BA}"/>
    <cellStyle name="Currency 3 17 2 3" xfId="18092" xr:uid="{E7AC1B40-717C-4AD4-8C7D-AF4900CF540D}"/>
    <cellStyle name="Currency 3 17 3" xfId="9076" xr:uid="{50797BFE-7385-47A1-8834-ABFAAAB575EB}"/>
    <cellStyle name="Currency 3 17 3 2" xfId="31346" xr:uid="{B95C927B-852D-41E3-89C9-28990464634A}"/>
    <cellStyle name="Currency 3 17 3 3" xfId="21070" xr:uid="{7CC03D88-1448-4BE7-87DA-195BAF797CFB}"/>
    <cellStyle name="Currency 3 17 4" xfId="25422" xr:uid="{6F8953B4-65CE-47F3-9661-E333565A3615}"/>
    <cellStyle name="Currency 3 17 5" xfId="15122" xr:uid="{70359E1E-4E6B-4FA8-998E-25E401414817}"/>
    <cellStyle name="Currency 3 18" xfId="2541" xr:uid="{19CE3C33-EDB6-4699-B93B-088DDFE3F56A}"/>
    <cellStyle name="Currency 3 18 2" xfId="5855" xr:uid="{06D89442-4F48-46AD-A4A8-2CB645E25C65}"/>
    <cellStyle name="Currency 3 18 2 2" xfId="28363" xr:uid="{D94E5F54-B42E-44D2-87CD-74E389D06A19}"/>
    <cellStyle name="Currency 3 18 2 3" xfId="18069" xr:uid="{E4A5EDCD-CECD-43E6-ADE6-900A45EED2B7}"/>
    <cellStyle name="Currency 3 18 3" xfId="9053" xr:uid="{5FDA446A-744F-4AB0-91B7-AD315D3B0AF4}"/>
    <cellStyle name="Currency 3 18 3 2" xfId="31323" xr:uid="{951C5BDC-CEDE-4845-9B31-7CC4D3EA10B0}"/>
    <cellStyle name="Currency 3 18 3 3" xfId="21047" xr:uid="{1371FB43-25DA-4840-AA5B-4A9AA16C65F8}"/>
    <cellStyle name="Currency 3 18 4" xfId="25399" xr:uid="{3B237971-9DBD-471F-92E8-D53F75540DB1}"/>
    <cellStyle name="Currency 3 18 5" xfId="15099" xr:uid="{613D7985-B14C-4218-BF8A-FE8C195E4C12}"/>
    <cellStyle name="Currency 3 19" xfId="2514" xr:uid="{1C619F2F-8063-4575-B4D1-49852D3052F0}"/>
    <cellStyle name="Currency 3 19 2" xfId="5828" xr:uid="{22B1041E-CFAD-4B31-B8E5-073F65431E1F}"/>
    <cellStyle name="Currency 3 19 2 2" xfId="28336" xr:uid="{065763AC-9EE4-4011-BB38-3CD52D782BB1}"/>
    <cellStyle name="Currency 3 19 2 3" xfId="18042" xr:uid="{0BCF3181-9414-434E-B1A8-CE83AFFCF4B8}"/>
    <cellStyle name="Currency 3 19 3" xfId="9026" xr:uid="{1C7EA2BF-10C4-452F-8C55-D8B508953E37}"/>
    <cellStyle name="Currency 3 19 3 2" xfId="31296" xr:uid="{697ABC50-76B9-4D39-94C9-A19ADEBBEAEA}"/>
    <cellStyle name="Currency 3 19 3 3" xfId="21020" xr:uid="{B886CE22-0AA8-4142-90ED-D3FFBD75FDA8}"/>
    <cellStyle name="Currency 3 19 4" xfId="25372" xr:uid="{9A195D31-7787-4DE0-AD80-9B30890621C4}"/>
    <cellStyle name="Currency 3 19 5" xfId="15072" xr:uid="{086B084C-124C-403D-B234-1C901EE4C25B}"/>
    <cellStyle name="Currency 3 2" xfId="137" xr:uid="{2B456AB3-EFDA-4DEC-BF67-5B27C42DA585}"/>
    <cellStyle name="Currency 3 2 10" xfId="6459" xr:uid="{B62151BF-DBA5-470C-9304-8DC2D010D66B}"/>
    <cellStyle name="Currency 3 2 10 2" xfId="28960" xr:uid="{6FC7DD85-9951-4504-80CC-7B20391A2520}"/>
    <cellStyle name="Currency 3 2 10 3" xfId="18666" xr:uid="{D519A300-D8DA-4E7C-AF1B-0A959ADD4ADF}"/>
    <cellStyle name="Currency 3 2 11" xfId="9650" xr:uid="{0A9FAE18-C35D-4DC0-8956-D130F948B80E}"/>
    <cellStyle name="Currency 3 2 11 2" xfId="31920" xr:uid="{1D68C7F4-73C3-4CE6-8C75-A758D4205CEB}"/>
    <cellStyle name="Currency 3 2 11 3" xfId="21644" xr:uid="{873C5012-A361-4EE7-9C9F-E1CB978848FB}"/>
    <cellStyle name="Currency 3 2 12" xfId="12770" xr:uid="{DB65AFF7-E312-42D4-AA1B-66323588F8B0}"/>
    <cellStyle name="Currency 3 2 12 3" xfId="23640" xr:uid="{86E7F83F-AD0E-4B90-A140-02093E042779}"/>
    <cellStyle name="Currency 3 2 13" xfId="14293" xr:uid="{40339C39-A635-4A6F-A965-5779BBEF695B}"/>
    <cellStyle name="Currency 3 2 13 2" xfId="25996" xr:uid="{2D45658E-1DC0-4E8E-8CE2-8F3BD84FC6F3}"/>
    <cellStyle name="Currency 3 2 14" xfId="15696" xr:uid="{BE405CE6-3C98-4B97-9C7E-E0FF58DC3F25}"/>
    <cellStyle name="Currency 3 2 15" xfId="32840" xr:uid="{10162747-7B99-4EA7-97FC-8E3EEB3A8612}"/>
    <cellStyle name="Currency 3 2 16" xfId="1238" xr:uid="{8B29A7FF-5C56-4B0B-BD4A-8862012FDCAA}"/>
    <cellStyle name="Currency 3 2 2" xfId="490" xr:uid="{E7A2407E-9614-4658-97E0-21DBA1D9AB59}"/>
    <cellStyle name="Currency 3 2 2 10" xfId="33043" xr:uid="{BEBAD5C9-523F-47A0-A456-45FDF5247DE9}"/>
    <cellStyle name="Currency 3 2 2 2" xfId="533" xr:uid="{10C79D23-CCB0-4AD6-8646-FABD7F68E968}"/>
    <cellStyle name="Currency 3 2 2 2 2" xfId="1076" xr:uid="{A3842497-AFCF-4163-AF9F-DD4B641D9738}"/>
    <cellStyle name="Currency 3 2 2 2 2 2" xfId="30731" xr:uid="{777CD7CC-9AED-4AF6-97D1-39AC53E11087}"/>
    <cellStyle name="Currency 3 2 2 2 2 3" xfId="20445" xr:uid="{CC861A24-DDB5-4E23-9AF4-C68D9BCCA4E9}"/>
    <cellStyle name="Currency 3 2 2 2 2 5" xfId="8322" xr:uid="{1650D577-7442-4786-B077-BC6B51630458}"/>
    <cellStyle name="Currency 3 2 2 2 3" xfId="11425" xr:uid="{D927E06F-99FF-428A-B65D-25BA1BA110D4}"/>
    <cellStyle name="Currency 3 2 2 2 3 3" xfId="23425" xr:uid="{7B20C6E8-2D47-4371-A30C-9DAE022C4B41}"/>
    <cellStyle name="Currency 3 2 2 2 4" xfId="13583" xr:uid="{6B4CEADB-D271-4B0D-B9A9-21832438D8DA}"/>
    <cellStyle name="Currency 3 2 2 2 4 3" xfId="24220" xr:uid="{4A8C724B-8930-4C88-8514-C4289229F830}"/>
    <cellStyle name="Currency 3 2 2 2 5" xfId="14458" xr:uid="{2595613A-33BA-4126-9F6D-328EB22D3881}"/>
    <cellStyle name="Currency 3 2 2 2 5 2" xfId="27771" xr:uid="{5488D056-E525-4F76-B13F-E7535CFC843C}"/>
    <cellStyle name="Currency 3 2 2 2 6" xfId="17477" xr:uid="{17E1E952-2EBE-44D0-AF73-AFE6C45CE57B}"/>
    <cellStyle name="Currency 3 2 2 2 9" xfId="1403" xr:uid="{7D971872-FCC0-4FA9-B202-3C7C7C7668B0}"/>
    <cellStyle name="Currency 3 2 2 3" xfId="1020" xr:uid="{4D55ED95-42E1-4709-973C-C880BF1A9AA0}"/>
    <cellStyle name="Currency 3 2 2 3 2" xfId="14185" xr:uid="{D6AD90AF-4673-4903-B7BD-B22B5AD7A0F3}"/>
    <cellStyle name="Currency 3 2 2 3 2 3" xfId="24821" xr:uid="{97BE6086-84E8-4095-A0AD-46F7991F8895}"/>
    <cellStyle name="Currency 3 2 2 3 3" xfId="29629" xr:uid="{AFCBD0BA-1FA2-45B7-8C32-B38A3AD5ECBB}"/>
    <cellStyle name="Currency 3 2 2 3 4" xfId="19338" xr:uid="{1C80A644-A2C4-47D2-AFCE-26860DC2A626}"/>
    <cellStyle name="Currency 3 2 2 3 6" xfId="7157" xr:uid="{7B699151-B424-4027-BF35-601CFADADE6C}"/>
    <cellStyle name="Currency 3 2 2 4" xfId="10322" xr:uid="{60C2460F-9EFF-4B18-9B8A-DD7709DA74DF}"/>
    <cellStyle name="Currency 3 2 2 4 2" xfId="32591" xr:uid="{5974A490-794F-4898-A445-011C6985E7E7}"/>
    <cellStyle name="Currency 3 2 2 4 3" xfId="22317" xr:uid="{13A2504F-9B4A-413B-BB47-EBF899D1ACEC}"/>
    <cellStyle name="Currency 3 2 2 5" xfId="12979" xr:uid="{8BBE0568-D968-4BC1-A35D-6999F4341BE6}"/>
    <cellStyle name="Currency 3 2 2 5 3" xfId="23803" xr:uid="{A55C691C-852D-43B5-B671-5AF65E1B5B82}"/>
    <cellStyle name="Currency 3 2 2 6" xfId="14402" xr:uid="{26FC9BD0-0068-47F2-ABD5-CA25EE2D6C9B}"/>
    <cellStyle name="Currency 3 2 2 6 2" xfId="26668" xr:uid="{CECB8617-8406-410E-BFCF-FDB8AF862A5D}"/>
    <cellStyle name="Currency 3 2 2 7" xfId="16369" xr:uid="{80CEE966-2AAA-4976-B3F1-35BF22937FEB}"/>
    <cellStyle name="Currency 3 2 2 8" xfId="32812" xr:uid="{2205D360-72A0-4B17-B91F-6097DDDA2596}"/>
    <cellStyle name="Currency 3 2 2 9" xfId="1347" xr:uid="{B31DD38C-6836-44D0-9FC4-48534CA67E7A}"/>
    <cellStyle name="Currency 3 2 3" xfId="401" xr:uid="{40D46FB0-2931-41AC-BF88-56450BB6F64E}"/>
    <cellStyle name="Currency 3 2 3 10" xfId="3828" xr:uid="{51814DD8-4271-47AA-B17B-4066F5EC77E0}"/>
    <cellStyle name="Currency 3 2 3 2" xfId="912" xr:uid="{A00D91B5-197E-4FD1-B595-AC585B97992E}"/>
    <cellStyle name="Currency 3 2 3 2 2" xfId="8243" xr:uid="{674AE4F0-4272-43E5-8608-C74B7BCC580A}"/>
    <cellStyle name="Currency 3 2 3 2 2 2" xfId="30654" xr:uid="{DCC1138C-81B2-4795-9397-C9E8721D6620}"/>
    <cellStyle name="Currency 3 2 3 2 2 3" xfId="20366" xr:uid="{08AB0521-100A-4F2F-B059-38F897FABDE2}"/>
    <cellStyle name="Currency 3 2 3 2 3" xfId="11347" xr:uid="{3AAFA6DC-ABF2-43CB-A629-D136853A12FF}"/>
    <cellStyle name="Currency 3 2 3 2 3 3" xfId="23346" xr:uid="{6FAAF051-607B-4556-963F-03CE20CFBF12}"/>
    <cellStyle name="Currency 3 2 3 2 4" xfId="27692" xr:uid="{181B1247-2829-4A09-ACDE-B6C12EB12502}"/>
    <cellStyle name="Currency 3 2 3 2 5" xfId="17398" xr:uid="{80BE0CF2-4D48-4333-9C58-07224059C6FC}"/>
    <cellStyle name="Currency 3 2 3 2 7" xfId="5040" xr:uid="{183B7FB1-CBC9-4B32-8A32-0E207D61EC76}"/>
    <cellStyle name="Currency 3 2 3 3" xfId="6998" xr:uid="{889874CA-536F-4CDE-93E3-E0A60ED24A21}"/>
    <cellStyle name="Currency 3 2 3 3 2" xfId="29469" xr:uid="{3C92CA0C-79A4-4564-B526-40334ACD9C41}"/>
    <cellStyle name="Currency 3 2 3 3 3" xfId="19176" xr:uid="{2B28CB3E-165A-48B8-9F47-E7B01B3A3758}"/>
    <cellStyle name="Currency 3 2 3 4" xfId="10160" xr:uid="{AF7CA37B-ABFD-4280-9460-9502E078A537}"/>
    <cellStyle name="Currency 3 2 3 4 2" xfId="32430" xr:uid="{6203F2FB-088A-47CC-AB3A-7B2B68009B8A}"/>
    <cellStyle name="Currency 3 2 3 4 3" xfId="22155" xr:uid="{6BB16190-F4C8-4626-9DD8-82F8647AF0E7}"/>
    <cellStyle name="Currency 3 2 3 5" xfId="13422" xr:uid="{3BAB3635-9BEB-4B28-8414-8B336840D690}"/>
    <cellStyle name="Currency 3 2 3 5 3" xfId="24059" xr:uid="{59178802-FC52-4101-A773-AC958D0D2533}"/>
    <cellStyle name="Currency 3 2 3 6" xfId="26506" xr:uid="{D7DDC1B1-97B1-4229-A6A6-0C89D0E5C4F0}"/>
    <cellStyle name="Currency 3 2 3 7" xfId="16207" xr:uid="{000826C6-D2A8-4749-AFA7-11E0AD3ED06E}"/>
    <cellStyle name="Currency 3 2 3 8" xfId="32902" xr:uid="{EAA64A54-4B69-4B52-85C1-B622C5D962B2}"/>
    <cellStyle name="Currency 3 2 4" xfId="763" xr:uid="{6DBF8D64-A0AF-4218-A2B2-55EA2D16770E}"/>
    <cellStyle name="Currency 3 2 4 2" xfId="8011" xr:uid="{5BB0D48A-0FB8-4238-8206-45F3A7CFEEC9}"/>
    <cellStyle name="Currency 3 2 4 2 2" xfId="30442" xr:uid="{C4B64C19-0217-4CD2-9431-041DB419C9AE}"/>
    <cellStyle name="Currency 3 2 4 2 3" xfId="20152" xr:uid="{BB223F9F-C8C7-4648-AA39-77F9F0029FDB}"/>
    <cellStyle name="Currency 3 2 4 3" xfId="11134" xr:uid="{45058651-DD48-40E8-A64B-3870000AF120}"/>
    <cellStyle name="Currency 3 2 4 3 3" xfId="23132" xr:uid="{3CAF63FB-7E1D-4F3E-A6AF-991D302CF1D4}"/>
    <cellStyle name="Currency 3 2 4 4" xfId="13849" xr:uid="{52286380-1C59-4862-87A4-473095B2ECA9}"/>
    <cellStyle name="Currency 3 2 4 4 3" xfId="24489" xr:uid="{F6642F5C-DE54-4823-A4B7-6CB054AB8F21}"/>
    <cellStyle name="Currency 3 2 4 5" xfId="27483" xr:uid="{1F7FB535-04B9-4E28-8F55-B21854367617}"/>
    <cellStyle name="Currency 3 2 4 6" xfId="17184" xr:uid="{D0BC3C6D-D6EE-4843-9C1C-802738C7510B}"/>
    <cellStyle name="Currency 3 2 4 8" xfId="4824" xr:uid="{2856F4C5-2334-4859-98F3-D4646DF5E5B9}"/>
    <cellStyle name="Currency 3 2 5" xfId="4706" xr:uid="{4B7E747D-EB20-448C-AD28-45B325E13EED}"/>
    <cellStyle name="Currency 3 2 5 2" xfId="7882" xr:uid="{A020E195-0ACF-4D70-A758-E0026F50B65D}"/>
    <cellStyle name="Currency 3 2 5 2 2" xfId="30310" xr:uid="{0B29E0BA-063E-4949-96EE-0E2E634E2698}"/>
    <cellStyle name="Currency 3 2 5 2 3" xfId="20021" xr:uid="{B07A5240-2418-4C50-A930-085CC73B9943}"/>
    <cellStyle name="Currency 3 2 5 3" xfId="11005" xr:uid="{8B304D64-E360-45A8-BE84-D0B16F0DB751}"/>
    <cellStyle name="Currency 3 2 5 3 3" xfId="23000" xr:uid="{41A6E146-9C72-48ED-BD9D-2B4DA6269C9A}"/>
    <cellStyle name="Currency 3 2 5 4" xfId="13690" xr:uid="{46A06836-5FCF-4D9D-ADD3-3799E67191FA}"/>
    <cellStyle name="Currency 3 2 5 4 3" xfId="24328" xr:uid="{2CC8196F-33F0-449F-99B2-6DCAD26E4346}"/>
    <cellStyle name="Currency 3 2 5 5" xfId="27351" xr:uid="{179D59C2-B737-4D35-A439-0633C043D6DA}"/>
    <cellStyle name="Currency 3 2 5 6" xfId="17052" xr:uid="{A35E7EF5-BF28-445C-A0CC-415C56694996}"/>
    <cellStyle name="Currency 3 2 6" xfId="4504" xr:uid="{272EF208-A6E4-4B4D-82A9-5A92CF45AC87}"/>
    <cellStyle name="Currency 3 2 6 2" xfId="7680" xr:uid="{B1FECE11-9F59-4404-972E-B882CBBE4C66}"/>
    <cellStyle name="Currency 3 2 6 2 2" xfId="30109" xr:uid="{6C8A85D4-CDC4-40DD-B2E7-EFF05A278265}"/>
    <cellStyle name="Currency 3 2 6 2 3" xfId="19819" xr:uid="{6659890A-D35F-4295-A161-262AD3ECD0F5}"/>
    <cellStyle name="Currency 3 2 6 3" xfId="10803" xr:uid="{75F5DF45-243E-4E07-AA14-362D77D66E10}"/>
    <cellStyle name="Currency 3 2 6 3 3" xfId="22798" xr:uid="{48B6FCA2-AB56-4F92-8A32-EF5620AC0989}"/>
    <cellStyle name="Currency 3 2 6 4" xfId="14045" xr:uid="{76E81D53-BC22-4224-A000-39F6E5D7869F}"/>
    <cellStyle name="Currency 3 2 6 4 3" xfId="24684" xr:uid="{D5407A2C-70AF-4413-B278-164AB8057942}"/>
    <cellStyle name="Currency 3 2 6 5" xfId="27149" xr:uid="{41FD8A9E-7D75-404D-B2F7-4511A1B48CEC}"/>
    <cellStyle name="Currency 3 2 6 6" xfId="16850" xr:uid="{417A0BD2-C408-4C40-B57C-FEB913A2CA2E}"/>
    <cellStyle name="Currency 3 2 7" xfId="4306" xr:uid="{1573B9E5-F387-4248-B4F4-70CCDB9C03CB}"/>
    <cellStyle name="Currency 3 2 7 2" xfId="7481" xr:uid="{7F58B5E7-EB93-4AF2-9F44-36BCEBA5FCA8}"/>
    <cellStyle name="Currency 3 2 7 2 2" xfId="29917" xr:uid="{C15D500A-801B-4AA3-9F73-AF556C246529}"/>
    <cellStyle name="Currency 3 2 7 2 3" xfId="19627" xr:uid="{AD6EC802-9167-4CE1-935E-3F100396A545}"/>
    <cellStyle name="Currency 3 2 7 3" xfId="10611" xr:uid="{61F0EE7B-DFCC-4C3C-8F97-27BE6751E7FB}"/>
    <cellStyle name="Currency 3 2 7 3 3" xfId="22606" xr:uid="{A6A00D74-03B0-47AC-9B17-F27FF188346C}"/>
    <cellStyle name="Currency 3 2 7 4" xfId="14125" xr:uid="{38EFAE68-E633-4CEB-B3C7-31070D6B293D}"/>
    <cellStyle name="Currency 3 2 7 4 3" xfId="24761" xr:uid="{7B9275D4-F785-4B4B-BF45-CDE685FA5051}"/>
    <cellStyle name="Currency 3 2 7 5" xfId="26957" xr:uid="{C34AFF56-AE77-40F4-AFC9-832C3B925E57}"/>
    <cellStyle name="Currency 3 2 7 6" xfId="16658" xr:uid="{57F3B1A9-0C38-4403-951C-1E12AABB06D0}"/>
    <cellStyle name="Currency 3 2 8" xfId="4125" xr:uid="{46C5FC35-D3D5-4E4A-8454-4CBC828B1845}"/>
    <cellStyle name="Currency 3 2 8 2" xfId="7300" xr:uid="{0D136ACE-3A30-4AE6-A9B7-A0763FCB5AF4}"/>
    <cellStyle name="Currency 3 2 8 2 2" xfId="29764" xr:uid="{AF806477-1FDD-4A24-93D0-B78170C59418}"/>
    <cellStyle name="Currency 3 2 8 2 3" xfId="19474" xr:uid="{A53BA1F5-BD6D-4F3A-A08D-C82415BC8891}"/>
    <cellStyle name="Currency 3 2 8 3" xfId="10458" xr:uid="{2791B259-B956-4E68-B05D-75270CD8A244}"/>
    <cellStyle name="Currency 3 2 8 3 3" xfId="22453" xr:uid="{F1D1EBB1-A17A-4E14-97C4-6325525C9B1A}"/>
    <cellStyle name="Currency 3 2 8 4" xfId="26804" xr:uid="{E8E9441B-7589-4BC9-B31D-23161894C04D}"/>
    <cellStyle name="Currency 3 2 8 5" xfId="16505" xr:uid="{3AE6AEF9-DC0A-4EBE-BE1E-81F4ED996C9E}"/>
    <cellStyle name="Currency 3 2 9" xfId="3355" xr:uid="{65A3E869-F5B8-4022-A01C-F6260BB15C7F}"/>
    <cellStyle name="Currency 3 2 9 2" xfId="6712" xr:uid="{B7D26042-C0AB-471D-AEB3-85100899B801}"/>
    <cellStyle name="Currency 3 2 9 2 2" xfId="29212" xr:uid="{967C96C5-95E1-4870-8F6F-31D0F1F2F50B}"/>
    <cellStyle name="Currency 3 2 9 2 3" xfId="18919" xr:uid="{4BC9E5FC-313E-448F-8B28-66B6BAE227DA}"/>
    <cellStyle name="Currency 3 2 9 3" xfId="9903" xr:uid="{62770732-C526-49F5-934B-4F3028C70B4C}"/>
    <cellStyle name="Currency 3 2 9 3 2" xfId="32173" xr:uid="{BE89A4A0-3C36-4C79-9CE0-6E4D907FC108}"/>
    <cellStyle name="Currency 3 2 9 3 3" xfId="21897" xr:uid="{30CFC7EE-5E62-408B-9E9C-261212818DE0}"/>
    <cellStyle name="Currency 3 2 9 4" xfId="26248" xr:uid="{B31BAB68-996E-4B5A-9772-64B5E9CE7969}"/>
    <cellStyle name="Currency 3 2 9 5" xfId="15949" xr:uid="{28CA720F-5EF4-4C00-AD2C-BE48FECB5D9A}"/>
    <cellStyle name="Currency 3 20" xfId="2441" xr:uid="{AEB6778F-D2BE-4CAE-8D1B-5CBBEE6B0A38}"/>
    <cellStyle name="Currency 3 20 2" xfId="5785" xr:uid="{82C21BA2-42E3-4160-973D-BD916CB4BC4E}"/>
    <cellStyle name="Currency 3 20 2 2" xfId="28301" xr:uid="{ECE72342-C6AE-456C-A71D-D784D5709A6B}"/>
    <cellStyle name="Currency 3 20 2 3" xfId="18007" xr:uid="{4FAAC5A7-430B-4ACB-912B-C9E4B25131F4}"/>
    <cellStyle name="Currency 3 20 3" xfId="8991" xr:uid="{7345C0DB-6E40-4FA7-A847-674229294C7C}"/>
    <cellStyle name="Currency 3 20 3 2" xfId="31261" xr:uid="{E0C6E803-A6B4-4FCB-9F64-37B963DBBD48}"/>
    <cellStyle name="Currency 3 20 3 3" xfId="20985" xr:uid="{F100390F-930B-4714-AEBA-3F29B26CB795}"/>
    <cellStyle name="Currency 3 20 4" xfId="25337" xr:uid="{DE1D428B-1F62-40C5-A2BD-82287E5BCD29}"/>
    <cellStyle name="Currency 3 20 5" xfId="15037" xr:uid="{2FF7814F-CC20-4088-A534-A437ADC5D2F9}"/>
    <cellStyle name="Currency 3 21" xfId="2341" xr:uid="{C54D168D-7DF7-4271-AB1E-34552EF9C37C}"/>
    <cellStyle name="Currency 3 21 2" xfId="5688" xr:uid="{EFCF8B42-36D7-4877-8447-31E27D01B27B}"/>
    <cellStyle name="Currency 3 21 2 2" xfId="28204" xr:uid="{7D3137E0-1587-4D6F-954C-3F848CFEB2DA}"/>
    <cellStyle name="Currency 3 21 2 3" xfId="17910" xr:uid="{5CDD45D6-8A0C-493E-B283-A3801E282B9B}"/>
    <cellStyle name="Currency 3 21 3" xfId="8894" xr:uid="{9BFC429E-EA0F-4892-9EB5-823B27B3A8CD}"/>
    <cellStyle name="Currency 3 21 3 2" xfId="31164" xr:uid="{65DC500A-ECA0-4707-BCA3-44D20C278B09}"/>
    <cellStyle name="Currency 3 21 3 3" xfId="20888" xr:uid="{49362CB0-6D21-4465-BF76-2CD3AD1FC675}"/>
    <cellStyle name="Currency 3 21 4" xfId="25240" xr:uid="{7E488EFB-5DC8-427C-9BC4-632C8F9761C0}"/>
    <cellStyle name="Currency 3 21 5" xfId="14940" xr:uid="{09089B89-B512-46D7-A0A3-1D0D94D770C2}"/>
    <cellStyle name="Currency 3 22" xfId="2322" xr:uid="{7EB43868-EB45-4572-85A7-E5D56A36FEF3}"/>
    <cellStyle name="Currency 3 22 2" xfId="5669" xr:uid="{25203873-AECB-4266-8BF0-CA3D63C96A77}"/>
    <cellStyle name="Currency 3 22 2 2" xfId="28185" xr:uid="{A0ADC4CA-C094-43F5-A733-7B98085CB11E}"/>
    <cellStyle name="Currency 3 22 2 3" xfId="17891" xr:uid="{301F0433-21E7-42D5-9D84-4702C71137FA}"/>
    <cellStyle name="Currency 3 22 3" xfId="8875" xr:uid="{2434FD46-ECAA-4FA8-ABBD-5A3F5AC41E2A}"/>
    <cellStyle name="Currency 3 22 3 2" xfId="31145" xr:uid="{EE2DC4C5-5116-406C-B3D2-CA21952B1C9B}"/>
    <cellStyle name="Currency 3 22 3 3" xfId="20869" xr:uid="{D90C0E19-9C50-4DFD-8038-A85B90B20B63}"/>
    <cellStyle name="Currency 3 22 4" xfId="25221" xr:uid="{E0DB2F00-7FE3-42A2-9E88-0E2EA85D1F6B}"/>
    <cellStyle name="Currency 3 22 5" xfId="14921" xr:uid="{A0C03781-1986-4595-8033-28FCFE1F0D00}"/>
    <cellStyle name="Currency 3 23" xfId="2289" xr:uid="{FD24C912-9D8D-4152-AE17-809BBBF7A756}"/>
    <cellStyle name="Currency 3 23 2" xfId="5636" xr:uid="{4731741F-01B1-4249-B70B-AFF8B5A679F8}"/>
    <cellStyle name="Currency 3 23 2 2" xfId="28152" xr:uid="{D1A62595-E96D-4AD0-8353-518B41E76C9E}"/>
    <cellStyle name="Currency 3 23 2 3" xfId="17858" xr:uid="{F0CAE1F8-0166-4C5F-8E68-98F55B51BA71}"/>
    <cellStyle name="Currency 3 23 3" xfId="8842" xr:uid="{954F0D9B-1CB6-422F-A8B0-2471F0B90C5E}"/>
    <cellStyle name="Currency 3 23 3 2" xfId="31112" xr:uid="{CF261639-A903-42B8-990B-815DC8A1C281}"/>
    <cellStyle name="Currency 3 23 3 3" xfId="20836" xr:uid="{3AD9E192-A7B8-4CDB-B6C8-582BA0CBAE04}"/>
    <cellStyle name="Currency 3 23 4" xfId="25188" xr:uid="{D0373860-9C12-431A-BFA3-C9F2E4261574}"/>
    <cellStyle name="Currency 3 23 5" xfId="14888" xr:uid="{7466D285-A13B-4461-9E7C-41A0C89A8C40}"/>
    <cellStyle name="Currency 3 24" xfId="2268" xr:uid="{C97386F3-36C2-48D3-92C4-68034B28BC97}"/>
    <cellStyle name="Currency 3 24 2" xfId="5615" xr:uid="{B988A3F5-73A9-40C3-8BAD-F62C352F241F}"/>
    <cellStyle name="Currency 3 24 2 2" xfId="28131" xr:uid="{E2337EF3-0A3B-4B1E-A694-9A6305816591}"/>
    <cellStyle name="Currency 3 24 2 3" xfId="17837" xr:uid="{D83BAD71-86B0-40F7-8A4F-25C1C5D0E399}"/>
    <cellStyle name="Currency 3 24 3" xfId="8821" xr:uid="{A3ECA2D0-678F-4D49-92BA-A86C3A86B6ED}"/>
    <cellStyle name="Currency 3 24 3 2" xfId="31091" xr:uid="{7C3FA934-E023-4A7C-B70A-211659A30C7D}"/>
    <cellStyle name="Currency 3 24 3 3" xfId="20815" xr:uid="{FA343CB7-B580-4594-BE76-8B20C42EC372}"/>
    <cellStyle name="Currency 3 24 4" xfId="25167" xr:uid="{73350026-1AF9-4350-A594-CE80A019CDD8}"/>
    <cellStyle name="Currency 3 24 5" xfId="14867" xr:uid="{3C100987-29F3-44D5-9B62-83E2744ADFEF}"/>
    <cellStyle name="Currency 3 25" xfId="2242" xr:uid="{D79BAD6B-91CB-44AC-A170-A1BF7CEC06E0}"/>
    <cellStyle name="Currency 3 25 2" xfId="5589" xr:uid="{F08CF389-3048-4254-8D73-BC6D52EF4DBD}"/>
    <cellStyle name="Currency 3 25 2 2" xfId="28105" xr:uid="{0CB77A3F-D6B4-42DE-9BFE-4B7F1A9A1A9D}"/>
    <cellStyle name="Currency 3 25 2 3" xfId="17811" xr:uid="{9935FD26-CE59-4060-B45B-0F260686E7C8}"/>
    <cellStyle name="Currency 3 25 3" xfId="8795" xr:uid="{F6DB01A8-0172-4C8C-BEAF-43FD213D579D}"/>
    <cellStyle name="Currency 3 25 3 2" xfId="31065" xr:uid="{9B99FE32-69E1-453E-AFAC-4BAD3B078CCD}"/>
    <cellStyle name="Currency 3 25 3 3" xfId="20789" xr:uid="{B324CA81-21AA-47F0-A8EF-CA01F727ECF9}"/>
    <cellStyle name="Currency 3 25 4" xfId="25141" xr:uid="{E11DC929-8588-429E-8341-7D60B68A6A27}"/>
    <cellStyle name="Currency 3 25 5" xfId="14841" xr:uid="{13B45CB0-18DB-4A89-9F50-7A0B8696FDB7}"/>
    <cellStyle name="Currency 3 26" xfId="2146" xr:uid="{61C8796B-B51A-4B0E-AF77-1C54B672C18B}"/>
    <cellStyle name="Currency 3 26 2" xfId="5523" xr:uid="{D179B8D1-4219-4085-8184-FAC31D36A779}"/>
    <cellStyle name="Currency 3 26 2 2" xfId="28053" xr:uid="{F6A17BC8-5623-44CF-830F-1AAEBD5DE17B}"/>
    <cellStyle name="Currency 3 26 2 3" xfId="17759" xr:uid="{D9CCA4AA-A1D9-4700-B335-8997336FBD92}"/>
    <cellStyle name="Currency 3 26 3" xfId="8736" xr:uid="{FD9B964C-5C66-4768-A540-313DDF4535ED}"/>
    <cellStyle name="Currency 3 26 3 2" xfId="31013" xr:uid="{36B82CCA-5255-490F-B02A-31FE90C0BBFD}"/>
    <cellStyle name="Currency 3 26 3 3" xfId="20737" xr:uid="{1A004CB9-89D5-4D2D-A52E-E379BF846CD5}"/>
    <cellStyle name="Currency 3 26 4" xfId="25082" xr:uid="{F8977822-A666-4CB8-8084-4FF3F8C4026E}"/>
    <cellStyle name="Currency 3 26 5" xfId="14782" xr:uid="{B89FCE3C-A0F3-4EAE-8719-CCA0A4C907ED}"/>
    <cellStyle name="Currency 3 27" xfId="1642" xr:uid="{7561EBCF-7CA9-4352-806E-2ECE6D6026E8}"/>
    <cellStyle name="Currency 3 27 2" xfId="5292" xr:uid="{D7D62A98-D458-4383-8840-3E897223B4E5}"/>
    <cellStyle name="Currency 3 27 2 2" xfId="27889" xr:uid="{124F1BF8-321E-4DFB-8778-6FA513266AE3}"/>
    <cellStyle name="Currency 3 27 2 3" xfId="17595" xr:uid="{9BA3191E-C705-43D7-A29B-3E5794202E07}"/>
    <cellStyle name="Currency 3 27 3" xfId="8569" xr:uid="{07446D86-28C6-446B-BB71-AEECBB589E2F}"/>
    <cellStyle name="Currency 3 27 3 2" xfId="30849" xr:uid="{C2412192-BCDB-4A55-BC41-7F00746D49E8}"/>
    <cellStyle name="Currency 3 27 3 3" xfId="20573" xr:uid="{C093441D-B711-4DDE-9F8C-2F748F4583D9}"/>
    <cellStyle name="Currency 3 27 4" xfId="24915" xr:uid="{80C11BF8-309C-432B-8F37-F3700BCACDF8}"/>
    <cellStyle name="Currency 3 27 5" xfId="14615" xr:uid="{9E270179-D92F-4506-82A4-1F410514CA6D}"/>
    <cellStyle name="Currency 3 28" xfId="5260" xr:uid="{47495A07-0D92-430B-A83D-47C121F7DE1F}"/>
    <cellStyle name="Currency 3 28 2" xfId="27799" xr:uid="{1A1774B9-BC35-417E-9CFB-48030B84B26C}"/>
    <cellStyle name="Currency 3 28 3" xfId="17503" xr:uid="{CBB23F02-BBA5-4CA8-8EDD-B0CDC0B9D24A}"/>
    <cellStyle name="Currency 3 29" xfId="8543" xr:uid="{50AE2FD5-32AC-4CB9-956A-FA60E1D9FBF4}"/>
    <cellStyle name="Currency 3 29 2" xfId="30757" xr:uid="{2C1C7040-7AF1-4A4A-B457-AAB8EEAEC2EB}"/>
    <cellStyle name="Currency 3 29 3" xfId="20475" xr:uid="{CD4AA07C-2339-416E-A529-EBF8802C36C4}"/>
    <cellStyle name="Currency 3 3" xfId="206" xr:uid="{01D03D53-926E-48A6-996B-FC80BE42997E}"/>
    <cellStyle name="Currency 3 3 10" xfId="32860" xr:uid="{B0D0DE16-7EF8-4804-A162-18EC22189728}"/>
    <cellStyle name="Currency 3 3 11" xfId="1304" xr:uid="{F2C18651-6C19-4FA8-B1AD-AA65A2D641E8}"/>
    <cellStyle name="Currency 3 3 2" xfId="496" xr:uid="{9808BCFB-8E8F-4672-9CB8-C0DE7F76B9B7}"/>
    <cellStyle name="Currency 3 3 2 10" xfId="1353" xr:uid="{A38D9220-CADF-4DD3-9284-1A4F666440B7}"/>
    <cellStyle name="Currency 3 3 2 2" xfId="1026" xr:uid="{643DDC8F-F4EA-4334-BD67-B2040941B173}"/>
    <cellStyle name="Currency 3 3 2 2 2" xfId="8300" xr:uid="{391C15D8-EFA6-403D-B229-5E3D3CBEEED1}"/>
    <cellStyle name="Currency 3 3 2 2 2 2" xfId="30710" xr:uid="{6C3A58C3-1318-465C-BADC-ABB38D63745C}"/>
    <cellStyle name="Currency 3 3 2 2 2 3" xfId="20424" xr:uid="{36578C60-D65A-4989-857B-C9C821C3221C}"/>
    <cellStyle name="Currency 3 3 2 2 3" xfId="11404" xr:uid="{E0AE1FA5-3D67-42AA-B138-55F8E15948F7}"/>
    <cellStyle name="Currency 3 3 2 2 3 3" xfId="23404" xr:uid="{3A32BABA-F819-4DCA-8781-8BE5978BC3B3}"/>
    <cellStyle name="Currency 3 3 2 2 4" xfId="13504" xr:uid="{12B7E1B2-2004-4527-8DD7-A280A4945581}"/>
    <cellStyle name="Currency 3 3 2 2 4 3" xfId="24140" xr:uid="{3B77ADF7-C29A-4CDD-A272-C731C83C8AB4}"/>
    <cellStyle name="Currency 3 3 2 2 5" xfId="27750" xr:uid="{385EA40A-86CE-49D4-85B8-F886E9453C8A}"/>
    <cellStyle name="Currency 3 3 2 2 6" xfId="17456" xr:uid="{098D8650-2867-4DF9-8806-4B4FFAF33F9F}"/>
    <cellStyle name="Currency 3 3 2 2 8" xfId="5091" xr:uid="{3A3E5320-0AF5-4BF3-B67F-8DDB38494419}"/>
    <cellStyle name="Currency 3 3 2 3" xfId="7079" xr:uid="{004DD7F1-5B77-4CC1-8CAF-F296A75B5375}"/>
    <cellStyle name="Currency 3 3 2 3 2" xfId="29549" xr:uid="{48E121D9-A5B0-4FE4-AC3B-801BDB6BDF42}"/>
    <cellStyle name="Currency 3 3 2 3 3" xfId="19258" xr:uid="{B0954C97-CE74-474A-AF42-B959F563B876}"/>
    <cellStyle name="Currency 3 3 2 4" xfId="10242" xr:uid="{014854AA-2475-4A14-BBEE-0901105F1F19}"/>
    <cellStyle name="Currency 3 3 2 4 2" xfId="32512" xr:uid="{DFC29588-FD02-48D1-94FF-4A5EF1C77D69}"/>
    <cellStyle name="Currency 3 3 2 4 3" xfId="22237" xr:uid="{5538AD8A-567D-4FC5-9428-DDF22F2EA2E3}"/>
    <cellStyle name="Currency 3 3 2 5" xfId="12902" xr:uid="{68A4DAF9-E495-4065-A732-7CF0E3C24EC2}"/>
    <cellStyle name="Currency 3 3 2 5 3" xfId="23723" xr:uid="{8BCE2B65-8740-4335-9D8B-170136988811}"/>
    <cellStyle name="Currency 3 3 2 6" xfId="14408" xr:uid="{39F63A71-AB92-4792-9763-C6D03E9E0F8B}"/>
    <cellStyle name="Currency 3 3 2 6 2" xfId="26588" xr:uid="{61AE7869-7BE5-4B1B-B3C6-9FE8035EDA6C}"/>
    <cellStyle name="Currency 3 3 2 7" xfId="16289" xr:uid="{D269FDF1-B57C-43CE-8D35-DB3C00785914}"/>
    <cellStyle name="Currency 3 3 2 8" xfId="33112" xr:uid="{48886347-E83A-4A8A-BCB5-DC5434865C14}"/>
    <cellStyle name="Currency 3 3 3" xfId="511" xr:uid="{37D5ED79-0BB7-4ED0-9B51-6888F163F365}"/>
    <cellStyle name="Currency 3 3 3 2" xfId="1044" xr:uid="{C8B66807-3C21-4BDF-94B5-ACAA873D3B4B}"/>
    <cellStyle name="Currency 3 3 3 2 2" xfId="8055" xr:uid="{069C6F7F-3DD6-473B-A4F6-FD9E71CC7CB5}"/>
    <cellStyle name="Currency 3 3 3 2 2 2" xfId="30485" xr:uid="{CD0ADEC1-5EC1-4A16-A137-AF1256B66E63}"/>
    <cellStyle name="Currency 3 3 3 2 2 3" xfId="20195" xr:uid="{58C8B57D-B83C-40BB-ADB9-51518E6DAD3C}"/>
    <cellStyle name="Currency 3 3 3 2 3" xfId="11177" xr:uid="{B3F45B7B-6C71-403C-8A8F-0569F888B0E2}"/>
    <cellStyle name="Currency 3 3 3 2 3 3" xfId="23175" xr:uid="{6F20D04F-B0F4-4C40-856B-3486493D31BF}"/>
    <cellStyle name="Currency 3 3 3 2 4" xfId="27524" xr:uid="{FE56CD97-77EA-42A4-AB4E-B5F8C2D53D32}"/>
    <cellStyle name="Currency 3 3 3 2 5" xfId="17227" xr:uid="{74F12DF1-7714-46C8-BF97-18DDA5117A78}"/>
    <cellStyle name="Currency 3 3 3 2 7" xfId="4868" xr:uid="{DF9FF32C-FC9F-42F8-9159-8336B69D08A7}"/>
    <cellStyle name="Currency 3 3 3 3" xfId="6916" xr:uid="{EA8A7F7F-086E-487D-8349-0D1F16CF58C8}"/>
    <cellStyle name="Currency 3 3 3 3 2" xfId="29387" xr:uid="{574C7718-9DCB-4BE6-882F-74C65579A06D}"/>
    <cellStyle name="Currency 3 3 3 3 3" xfId="19094" xr:uid="{385F42B2-F6CD-40E1-B633-B45BAC129CF3}"/>
    <cellStyle name="Currency 3 3 3 4" xfId="10079" xr:uid="{85124421-F4F4-473D-AC05-0B2FD44E23D0}"/>
    <cellStyle name="Currency 3 3 3 4 2" xfId="32348" xr:uid="{F6DCF016-108C-433B-98B1-2FA76CD75438}"/>
    <cellStyle name="Currency 3 3 3 4 3" xfId="22073" xr:uid="{65019DB0-2A1D-40E5-8476-AB7BF81B8DBB}"/>
    <cellStyle name="Currency 3 3 3 5" xfId="13344" xr:uid="{3FAFDA7A-F585-4AC5-8CBB-FC37C786B2F5}"/>
    <cellStyle name="Currency 3 3 3 5 3" xfId="23980" xr:uid="{64031E64-FC10-4A1D-9951-3C782AEBED88}"/>
    <cellStyle name="Currency 3 3 3 6" xfId="14426" xr:uid="{26B60328-3F25-4CFC-BC0C-8DE49D462820}"/>
    <cellStyle name="Currency 3 3 3 6 2" xfId="26424" xr:uid="{E778B87A-3B06-4831-AC5F-47ADF8A56688}"/>
    <cellStyle name="Currency 3 3 3 7" xfId="16125" xr:uid="{B5F553AD-8A54-41BF-A5B9-25EAE7B1E28D}"/>
    <cellStyle name="Currency 3 3 3 8" xfId="32926" xr:uid="{D0F8481E-104E-4DC3-969C-3F20B95F54B4}"/>
    <cellStyle name="Currency 3 3 3 9" xfId="1371" xr:uid="{18D755DB-9AD3-439D-A890-616A8C0BA19C}"/>
    <cellStyle name="Currency 3 3 4" xfId="977" xr:uid="{4108F028-C743-4212-BE69-F73215253BAB}"/>
    <cellStyle name="Currency 3 3 4 2" xfId="6630" xr:uid="{28D875EC-40AC-4AE8-84F3-8979D479BA82}"/>
    <cellStyle name="Currency 3 3 4 2 2" xfId="29130" xr:uid="{CE13F2E6-7220-4A76-A233-96A01D4AF88E}"/>
    <cellStyle name="Currency 3 3 4 2 3" xfId="18837" xr:uid="{4BB894E5-0425-4497-85FD-5C0109A6D3F9}"/>
    <cellStyle name="Currency 3 3 4 3" xfId="9821" xr:uid="{48D6CCCB-469C-4B62-9799-C01F644C703E}"/>
    <cellStyle name="Currency 3 3 4 3 2" xfId="32091" xr:uid="{E21274AE-9559-4DC4-BCC9-FDFD60A30F36}"/>
    <cellStyle name="Currency 3 3 4 3 3" xfId="21815" xr:uid="{9A5166B2-9EEE-483F-BE7E-A8A52B417B49}"/>
    <cellStyle name="Currency 3 3 4 4" xfId="14164" xr:uid="{58CE1385-7BCA-4F4B-A84D-B17541C5AD8D}"/>
    <cellStyle name="Currency 3 3 4 4 3" xfId="24800" xr:uid="{FD7783AE-DEEB-4C84-8971-CDFB66D96BD8}"/>
    <cellStyle name="Currency 3 3 4 5" xfId="26166" xr:uid="{307721F2-DF45-4CC2-BE45-A82176D5B9F5}"/>
    <cellStyle name="Currency 3 3 4 6" xfId="15867" xr:uid="{23A26CFD-F95A-49FB-953B-F965359C650C}"/>
    <cellStyle name="Currency 3 3 4 8" xfId="3273" xr:uid="{2D2080E6-6777-489E-80C5-CFD8E3CE327C}"/>
    <cellStyle name="Currency 3 3 5" xfId="6377" xr:uid="{BCFF70D6-9EDB-499D-A95C-462AA781ECA3}"/>
    <cellStyle name="Currency 3 3 5 2" xfId="28878" xr:uid="{86BF5775-3FA6-48AB-9A39-D72E0DA7180D}"/>
    <cellStyle name="Currency 3 3 5 3" xfId="18584" xr:uid="{30E2C4A9-7068-416A-A2BF-291582416BC7}"/>
    <cellStyle name="Currency 3 3 6" xfId="9568" xr:uid="{78EB513C-3E5D-4CBC-B7BD-5C7C2E62623D}"/>
    <cellStyle name="Currency 3 3 6 2" xfId="31838" xr:uid="{06D9FE6B-8722-4703-B034-8DCA63FE7976}"/>
    <cellStyle name="Currency 3 3 6 3" xfId="21562" xr:uid="{8EC928E4-A644-4F65-ABB5-332F84A7399D}"/>
    <cellStyle name="Currency 3 3 7" xfId="12690" xr:uid="{050B9070-4227-42C6-8400-31D6608DC94A}"/>
    <cellStyle name="Currency 3 3 7 3" xfId="23558" xr:uid="{CDCB4259-C54A-4497-8301-76E9B9CF75EA}"/>
    <cellStyle name="Currency 3 3 8" xfId="14359" xr:uid="{D60046F3-09E1-409A-A7B0-39AB15915DB6}"/>
    <cellStyle name="Currency 3 3 8 2" xfId="25914" xr:uid="{FD0B16B6-40D9-4A37-9D8D-2A507F5D5EF7}"/>
    <cellStyle name="Currency 3 3 9" xfId="15614" xr:uid="{6C422ED8-46F8-4C69-A778-DEE6E1AC2CB8}"/>
    <cellStyle name="Currency 3 30" xfId="12313" xr:uid="{1843051F-E435-4A50-BE70-88703ED3126E}"/>
    <cellStyle name="Currency 3 30 3" xfId="23458" xr:uid="{3E32109F-C9B6-418B-9B7F-B3FB0B9A5C7D}"/>
    <cellStyle name="Currency 3 31" xfId="14225" xr:uid="{779F702C-B855-4D43-A5B9-E4F222950183}"/>
    <cellStyle name="Currency 3 31 2" xfId="24889" xr:uid="{711AB46E-CF65-410F-B7EF-F64E0A820323}"/>
    <cellStyle name="Currency 3 32" xfId="14589" xr:uid="{F58DA35A-3E19-4A1E-AEC3-0A7E27AFFA77}"/>
    <cellStyle name="Currency 3 33" xfId="32827" xr:uid="{AC24B392-8A03-43EA-9EFB-DBA73461510C}"/>
    <cellStyle name="Currency 3 35" xfId="1170" xr:uid="{EAE7C87D-8A2F-4C14-8875-9C8DCFE119B6}"/>
    <cellStyle name="Currency 3 4" xfId="266" xr:uid="{A3F85006-8CB8-4B98-B9AC-62E2BA4B88B4}"/>
    <cellStyle name="Currency 3 4 10" xfId="1298" xr:uid="{747B859A-002E-40FD-9EBA-A5D2F79EC69F}"/>
    <cellStyle name="Currency 3 4 2" xfId="480" xr:uid="{DCADAE39-BAE5-455A-AD07-9B23E1F101E0}"/>
    <cellStyle name="Currency 3 4 2 2" xfId="1009" xr:uid="{B3C916FE-0FA6-48D5-80CE-9F3F695CDE9F}"/>
    <cellStyle name="Currency 3 4 2 2 2" xfId="30573" xr:uid="{7BCE6A5F-B5D6-4D92-83E8-7CB35E2CF55C}"/>
    <cellStyle name="Currency 3 4 2 2 3" xfId="20284" xr:uid="{6E60E296-37FE-40DE-8FBC-276C54B6ACB0}"/>
    <cellStyle name="Currency 3 4 2 2 5" xfId="8155" xr:uid="{4A36DFEA-F792-4B2A-BA0A-DF8404F5CCC9}"/>
    <cellStyle name="Currency 3 4 2 3" xfId="11266" xr:uid="{B23D23A9-68C8-4F53-9FFF-9764AF985AE3}"/>
    <cellStyle name="Currency 3 4 2 3 3" xfId="23264" xr:uid="{60243E9B-8F81-4FDC-8B18-3F8F46152A74}"/>
    <cellStyle name="Currency 3 4 2 4" xfId="14391" xr:uid="{D5DE6676-19CB-4F30-AF9E-F63B9B443DB4}"/>
    <cellStyle name="Currency 3 4 2 4 2" xfId="27611" xr:uid="{2AD002FA-784E-47D4-82E5-D6450CCD9C3A}"/>
    <cellStyle name="Currency 3 4 2 5" xfId="17316" xr:uid="{436DA321-5F69-4948-9E46-458CC068C74A}"/>
    <cellStyle name="Currency 3 4 2 6" xfId="33172" xr:uid="{15F1E289-591F-4684-911A-29932F5CBCA2}"/>
    <cellStyle name="Currency 3 4 2 7" xfId="1336" xr:uid="{C5807AED-F5EB-42B6-8F16-CEBC8BEA31E7}"/>
    <cellStyle name="Currency 3 4 3" xfId="971" xr:uid="{15DF0BDB-0296-4F28-92AA-34D5E032E8D5}"/>
    <cellStyle name="Currency 3 4 3 2" xfId="29287" xr:uid="{DAF167C4-6341-4F36-B2BA-CB9A90E56B42}"/>
    <cellStyle name="Currency 3 4 3 3" xfId="18994" xr:uid="{87A76A8C-26E7-42D6-8A20-4907F68688E4}"/>
    <cellStyle name="Currency 3 4 3 4" xfId="32947" xr:uid="{61BF2980-5582-4813-ADD3-E99D634006FC}"/>
    <cellStyle name="Currency 3 4 3 5" xfId="6795" xr:uid="{7E6E66BD-F41B-4253-9FD0-4CBAFFF85C7F}"/>
    <cellStyle name="Currency 3 4 4" xfId="9979" xr:uid="{D072BB72-84D5-4AC1-917F-2324C14FC1E8}"/>
    <cellStyle name="Currency 3 4 4 2" xfId="32248" xr:uid="{79BA82A2-6FF0-4051-A0A0-224D25B38419}"/>
    <cellStyle name="Currency 3 4 4 3" xfId="21973" xr:uid="{09C3029D-21A6-42C6-8FA4-3F93F33C29B5}"/>
    <cellStyle name="Currency 3 4 5" xfId="13056" xr:uid="{E910FF68-9DDD-4C16-BA29-F68BEEF42389}"/>
    <cellStyle name="Currency 3 4 5 3" xfId="23880" xr:uid="{9F898F47-1AA7-42B1-9F65-5393F3D5CAE7}"/>
    <cellStyle name="Currency 3 4 6" xfId="14353" xr:uid="{3BAEB500-18EC-419B-AA3F-9E95B5EE7D09}"/>
    <cellStyle name="Currency 3 4 6 2" xfId="26324" xr:uid="{E9E87D10-AC74-4636-A921-B133543683C4}"/>
    <cellStyle name="Currency 3 4 7" xfId="16025" xr:uid="{E93F9F8A-40B2-4842-BEF7-6A82ACFDF3E3}"/>
    <cellStyle name="Currency 3 4 8" xfId="32873" xr:uid="{161F8787-CF01-4347-A75A-7324CDA5C4DA}"/>
    <cellStyle name="Currency 3 5" xfId="463" xr:uid="{52EBCA07-4A12-472A-BACD-347CB4AED05D}"/>
    <cellStyle name="Currency 3 5 2" xfId="991" xr:uid="{BCB19F80-F5F7-48EA-A766-3DEC819671F5}"/>
    <cellStyle name="Currency 3 5 2 2" xfId="30364" xr:uid="{438E633C-6E19-4815-B530-BA215CE65F09}"/>
    <cellStyle name="Currency 3 5 2 3" xfId="20074" xr:uid="{4F7946ED-E470-442F-A0F0-27C772219403}"/>
    <cellStyle name="Currency 3 5 2 5" xfId="7934" xr:uid="{21C2B25A-861C-4113-AEDB-D662D943FB4D}"/>
    <cellStyle name="Currency 3 5 3" xfId="11056" xr:uid="{BC597189-8F45-45A6-A03F-755DC50175A4}"/>
    <cellStyle name="Currency 3 5 3 2" xfId="32777" xr:uid="{F7825216-6F14-400B-917F-30C184423551}"/>
    <cellStyle name="Currency 3 5 3 3" xfId="23054" xr:uid="{24A62131-77D3-4698-9012-53E50F7AB0B3}"/>
    <cellStyle name="Currency 3 5 4" xfId="13795" xr:uid="{F22D809B-1632-46A0-8C25-926D705721B0}"/>
    <cellStyle name="Currency 3 5 4 3" xfId="24434" xr:uid="{A44D7B44-6222-4750-95D8-1B505940136F}"/>
    <cellStyle name="Currency 3 5 5" xfId="14373" xr:uid="{43C83B2A-2EC4-4EDD-B53A-920CC55566F0}"/>
    <cellStyle name="Currency 3 5 5 2" xfId="27405" xr:uid="{21E56EF8-3588-4253-B76B-1E21565DF4C0}"/>
    <cellStyle name="Currency 3 5 6" xfId="17106" xr:uid="{1A40F751-A34E-4C48-B0BF-7246DB0815BA}"/>
    <cellStyle name="Currency 3 5 7" xfId="32985" xr:uid="{BD930FD0-9287-404C-A816-6F4FE3D0FFEA}"/>
    <cellStyle name="Currency 3 5 8" xfId="1318" xr:uid="{428C1803-277D-49E5-A9F3-5214C8510790}"/>
    <cellStyle name="Currency 3 6" xfId="354" xr:uid="{A7DC4C95-3892-4F1A-9282-1D0EA219182B}"/>
    <cellStyle name="Currency 3 6 2" xfId="834" xr:uid="{35D9A11C-6E95-4984-A6D1-B5EA57706FF4}"/>
    <cellStyle name="Currency 3 6 2 2" xfId="30232" xr:uid="{BA89607C-FECD-4B45-8747-33A2C3706164}"/>
    <cellStyle name="Currency 3 6 2 3" xfId="19943" xr:uid="{7C18514A-20DB-4A44-B667-1D7BD0402309}"/>
    <cellStyle name="Currency 3 6 2 5" xfId="7804" xr:uid="{2666A584-7EF9-448E-8BA0-774AA0751361}"/>
    <cellStyle name="Currency 3 6 3" xfId="10927" xr:uid="{055ADEF5-0BDD-4DFF-9CD9-83895B5CEC37}"/>
    <cellStyle name="Currency 3 6 3 3" xfId="22922" xr:uid="{8FC57DE9-4819-42EE-913B-3B45583F260A}"/>
    <cellStyle name="Currency 3 6 4" xfId="13655" xr:uid="{A459DE5B-D0EB-4C2A-8ABC-109090C92B73}"/>
    <cellStyle name="Currency 3 6 4 3" xfId="24293" xr:uid="{AC9E9DE2-994A-469F-9310-920499D3A879}"/>
    <cellStyle name="Currency 3 6 5" xfId="27273" xr:uid="{84D1C144-602D-4226-B920-870212E9B62F}"/>
    <cellStyle name="Currency 3 6 6" xfId="16974" xr:uid="{A3E95E9A-CFB6-4F28-B186-D834704592BD}"/>
    <cellStyle name="Currency 3 6 7" xfId="32888" xr:uid="{E4D938F4-6DC9-4583-AB31-7EA4B58A5925}"/>
    <cellStyle name="Currency 3 6 8" xfId="4628" xr:uid="{9D0FD64F-4B72-4108-B8BB-9150EF80D8D1}"/>
    <cellStyle name="Currency 3 7" xfId="712" xr:uid="{12EB73BB-DD90-4ADC-83A2-172A1CCC5289}"/>
    <cellStyle name="Currency 3 7 2" xfId="7736" xr:uid="{AAFEE5C7-50D6-49DE-BC12-DE93147D6A82}"/>
    <cellStyle name="Currency 3 7 2 2" xfId="30165" xr:uid="{791C783E-AFAB-44E2-9B44-8DD4815D99BD}"/>
    <cellStyle name="Currency 3 7 2 3" xfId="19875" xr:uid="{A46F2E59-474A-490D-A101-1BEF24AF5D9A}"/>
    <cellStyle name="Currency 3 7 3" xfId="10859" xr:uid="{F6C48663-297F-48D4-AE24-349E86AFA37D}"/>
    <cellStyle name="Currency 3 7 3 3" xfId="22854" xr:uid="{EA44A960-82AE-4E38-8B18-2D0C74BE10AC}"/>
    <cellStyle name="Currency 3 7 4" xfId="13887" xr:uid="{27148CAE-ADD3-41BC-9D1C-0293F9493671}"/>
    <cellStyle name="Currency 3 7 4 3" xfId="24527" xr:uid="{4E7A56D7-0457-4645-9372-B41F95489022}"/>
    <cellStyle name="Currency 3 7 5" xfId="27205" xr:uid="{0BB7EF29-30D7-489C-B605-ED43556DC0B5}"/>
    <cellStyle name="Currency 3 7 6" xfId="16906" xr:uid="{24145645-6CFE-4B7C-A21D-82BDAF899315}"/>
    <cellStyle name="Currency 3 7 8" xfId="4560" xr:uid="{18A79293-912B-4093-9D22-BDB3F0BC73E3}"/>
    <cellStyle name="Currency 3 8" xfId="4425" xr:uid="{E9CE734B-2522-421A-A458-863AF9806FE0}"/>
    <cellStyle name="Currency 3 8 2" xfId="7601" xr:uid="{E190B6A0-EB1C-4656-89C8-CE7CB78CCAA5}"/>
    <cellStyle name="Currency 3 8 2 2" xfId="30030" xr:uid="{5C4E2CC4-0A26-4375-8AEA-930CD8E01074}"/>
    <cellStyle name="Currency 3 8 2 3" xfId="19740" xr:uid="{C09543FA-1125-45CC-93C1-2BF9E11BEE21}"/>
    <cellStyle name="Currency 3 8 3" xfId="10724" xr:uid="{0D40398E-663E-4761-A93F-E88216DDCF11}"/>
    <cellStyle name="Currency 3 8 3 3" xfId="22719" xr:uid="{287D651D-B92A-48FB-9671-5885EF359E0D}"/>
    <cellStyle name="Currency 3 8 4" xfId="13973" xr:uid="{826AA0C6-7A49-4AF2-9914-FCDAC4F008FD}"/>
    <cellStyle name="Currency 3 8 4 3" xfId="24612" xr:uid="{FC9E6A5B-7B82-4E35-9569-24B72D04ACE5}"/>
    <cellStyle name="Currency 3 8 5" xfId="27070" xr:uid="{C3F3F3A6-DDA8-4C46-8E56-DCC1A9FCFD4B}"/>
    <cellStyle name="Currency 3 8 6" xfId="16771" xr:uid="{9FE9C011-3AF6-49BC-AA88-E440275C04D9}"/>
    <cellStyle name="Currency 3 9" xfId="4216" xr:uid="{2A6C31E7-B577-4109-A5D0-0E4EBECD2190}"/>
    <cellStyle name="Currency 3 9 2" xfId="7391" xr:uid="{41D5EE61-0510-439B-828F-1E6E062B3CEE}"/>
    <cellStyle name="Currency 3 9 2 2" xfId="29840" xr:uid="{C62433DB-5F99-4E4B-8F65-5873F8DB3873}"/>
    <cellStyle name="Currency 3 9 2 3" xfId="19550" xr:uid="{BC015C20-BCF7-4035-839F-2BE27B20F880}"/>
    <cellStyle name="Currency 3 9 3" xfId="10534" xr:uid="{03DAD290-22D1-4D7C-B52C-765EAA661C85}"/>
    <cellStyle name="Currency 3 9 3 3" xfId="22529" xr:uid="{F09FFFAD-2473-42F0-B281-6DEE576EA220}"/>
    <cellStyle name="Currency 3 9 4" xfId="14103" xr:uid="{2B821C5E-083D-418B-B602-4869968A3AC4}"/>
    <cellStyle name="Currency 3 9 4 3" xfId="24739" xr:uid="{20771210-9FE2-4D26-B5B5-90627C898C76}"/>
    <cellStyle name="Currency 3 9 5" xfId="26880" xr:uid="{7C0E3EAF-0FAB-41D5-8859-080AEE57556A}"/>
    <cellStyle name="Currency 3 9 6" xfId="16581" xr:uid="{8CEEAD9E-8E18-48AE-8E03-14278EA166E8}"/>
    <cellStyle name="Currency 30" xfId="1136" xr:uid="{A9E040A5-7D98-4F11-A2EB-A0D4BA1133D4}"/>
    <cellStyle name="Currency 30 2" xfId="6520" xr:uid="{994E0066-FC72-4F0F-9165-FDD2FFDA9AD6}"/>
    <cellStyle name="Currency 30 2 2" xfId="29020" xr:uid="{789C34F7-92FF-4A79-8A1E-541087E958E9}"/>
    <cellStyle name="Currency 30 2 3" xfId="18727" xr:uid="{010D4AFD-33B5-471C-A0BD-43C7E5FBC277}"/>
    <cellStyle name="Currency 30 3" xfId="9711" xr:uid="{1D12FEEF-4C76-4094-A3CC-F339E43AB510}"/>
    <cellStyle name="Currency 30 3 2" xfId="31981" xr:uid="{C30A6452-4AA8-4D29-955F-C0E6B2CADDC0}"/>
    <cellStyle name="Currency 30 3 3" xfId="21705" xr:uid="{D9D844DD-CA45-4C2F-9215-1C339C126B37}"/>
    <cellStyle name="Currency 30 4" xfId="26057" xr:uid="{E7EADF31-2AEF-49D0-B778-E128E9D7CEB6}"/>
    <cellStyle name="Currency 30 5" xfId="15757" xr:uid="{B18136CA-6ED5-468D-A242-3214D442FEB0}"/>
    <cellStyle name="Currency 30 6" xfId="33211" xr:uid="{2D434F64-468F-4087-8242-29F7FE1749A5}"/>
    <cellStyle name="Currency 30 7" xfId="3165" xr:uid="{C6DD7D32-F8A8-4646-A8B0-4773C149B5CF}"/>
    <cellStyle name="Currency 31" xfId="1137" xr:uid="{6D1CF054-9D5F-4A48-B512-2D701F2FAAD5}"/>
    <cellStyle name="Currency 31 2" xfId="6270" xr:uid="{CADC52D4-619F-4EBC-B588-BAFEE8A51795}"/>
    <cellStyle name="Currency 31 2 2" xfId="28771" xr:uid="{D2F94367-B9A8-4018-9AD5-D0F3BA0EA017}"/>
    <cellStyle name="Currency 31 2 3" xfId="18477" xr:uid="{D44E8427-412A-4E72-98CF-0BE98085F548}"/>
    <cellStyle name="Currency 31 3" xfId="9461" xr:uid="{65434017-1D44-46A6-9159-D19993181D47}"/>
    <cellStyle name="Currency 31 3 2" xfId="31731" xr:uid="{AF226E25-C9F6-4784-8C36-3A0C382ED58C}"/>
    <cellStyle name="Currency 31 3 3" xfId="21455" xr:uid="{97137870-74D7-408D-AE4A-0DF5B43A16D3}"/>
    <cellStyle name="Currency 31 4" xfId="25807" xr:uid="{30899594-C8D4-4E44-89E9-FA485460AE8A}"/>
    <cellStyle name="Currency 31 5" xfId="15507" xr:uid="{15C3B56D-28B9-4C3E-9882-96D44F93E4EA}"/>
    <cellStyle name="Currency 31 6" xfId="32882" xr:uid="{08F3CF62-2534-4210-8566-481EE8342668}"/>
    <cellStyle name="Currency 31 7" xfId="2980" xr:uid="{093D7F1E-27B7-4B31-9229-8F548579BF81}"/>
    <cellStyle name="Currency 32" xfId="1116" xr:uid="{9B632DBF-B760-40E9-87F6-E68D6D5C6404}"/>
    <cellStyle name="Currency 32 2" xfId="6263" xr:uid="{18A967FB-E3C4-46F7-BAC5-85FB3428C7BD}"/>
    <cellStyle name="Currency 32 2 2" xfId="28764" xr:uid="{5D23D937-FDF4-44D8-AB52-53A4FBC5AF9C}"/>
    <cellStyle name="Currency 32 2 3" xfId="18470" xr:uid="{0BF51E32-5C94-47D9-B7D4-EAFC0ECDA222}"/>
    <cellStyle name="Currency 32 3" xfId="9454" xr:uid="{756C56C7-E022-46B4-9BF5-5689E361131D}"/>
    <cellStyle name="Currency 32 3 2" xfId="31724" xr:uid="{FC07DC12-6C5F-4F03-B1B4-083DC2BC3E5D}"/>
    <cellStyle name="Currency 32 3 3" xfId="21448" xr:uid="{D2DA379B-7C72-46FB-8213-B8A1DE3C6E23}"/>
    <cellStyle name="Currency 32 4" xfId="25800" xr:uid="{3EAFAC39-85D0-491D-847B-04624899D0A1}"/>
    <cellStyle name="Currency 32 5" xfId="15500" xr:uid="{8D5E3B12-442C-45C9-B5B6-34A1C7239750}"/>
    <cellStyle name="Currency 32 6" xfId="32884" xr:uid="{A9C5C45C-66D9-4DE7-8892-3543350A0BD3}"/>
    <cellStyle name="Currency 32 7" xfId="2972" xr:uid="{842D8E9F-5ADF-4BE2-B09F-D5740C931F66}"/>
    <cellStyle name="Currency 33" xfId="5132" xr:uid="{11D5A7F9-7984-4623-BCD5-FE6D139415C4}"/>
    <cellStyle name="Currency 33 2" xfId="8326" xr:uid="{20C80A16-3CC6-4EC7-AB52-D778EA75B872}"/>
    <cellStyle name="Currency 33 2 2" xfId="30735" xr:uid="{995B2685-A9F6-4EB3-80F8-DEE42D503425}"/>
    <cellStyle name="Currency 33 2 3" xfId="20449" xr:uid="{D852EF87-55C5-4F7F-99EF-38228CCC41E2}"/>
    <cellStyle name="Currency 33 3" xfId="11429" xr:uid="{1F68A12D-FE38-485C-B66A-06DC6518925B}"/>
    <cellStyle name="Currency 33 3 3" xfId="23429" xr:uid="{2B05C046-55A4-4AA6-9207-61424AEB2894}"/>
    <cellStyle name="Currency 33 4" xfId="27775" xr:uid="{E4C48EB6-FDB4-4A6C-A1F4-EE450135E18C}"/>
    <cellStyle name="Currency 33 5" xfId="17481" xr:uid="{96CECA3F-828D-4586-8E75-6C5968CD9E14}"/>
    <cellStyle name="Currency 33 6" xfId="33216" xr:uid="{CFDBAF4A-C564-41FB-A477-F62D2D519422}"/>
    <cellStyle name="Currency 34" xfId="2965" xr:uid="{13EF7D1E-CE6E-47BB-ACFC-8DFBA2A71431}"/>
    <cellStyle name="Currency 34 2" xfId="6256" xr:uid="{EE64C926-A828-49F9-978F-554D82504843}"/>
    <cellStyle name="Currency 34 2 2" xfId="28757" xr:uid="{5A639B06-232B-4D0B-9787-7519FDC0C9FA}"/>
    <cellStyle name="Currency 34 2 3" xfId="18463" xr:uid="{CBE4E419-F0A8-40C0-B168-0D074AFEA69C}"/>
    <cellStyle name="Currency 34 3" xfId="9447" xr:uid="{EA4969FC-B6FB-47F8-A8EC-754C3ACDA0AC}"/>
    <cellStyle name="Currency 34 3 2" xfId="31717" xr:uid="{DE00F7D2-DB17-4FE2-A3AB-9F4A996ABBD6}"/>
    <cellStyle name="Currency 34 3 3" xfId="21441" xr:uid="{B3DCF5B7-B8AB-4A97-B807-3199CEB41061}"/>
    <cellStyle name="Currency 34 4" xfId="25793" xr:uid="{7832F7AA-51EB-4C04-AF3C-313F92919312}"/>
    <cellStyle name="Currency 34 5" xfId="15493" xr:uid="{FD03CEA5-D4D8-45F1-A576-02EBF199AAD2}"/>
    <cellStyle name="Currency 34 6" xfId="33215" xr:uid="{79987390-CB28-43CE-9446-322FD7C01A58}"/>
    <cellStyle name="Currency 35" xfId="2957" xr:uid="{FA595F81-D94E-48C0-8F59-2DF7E4C3C864}"/>
    <cellStyle name="Currency 35 2" xfId="6249" xr:uid="{C35CCE06-ED88-487B-A69A-9BB518D0864E}"/>
    <cellStyle name="Currency 35 2 2" xfId="28750" xr:uid="{D31E4F42-B384-4928-9198-A0B0F3A11416}"/>
    <cellStyle name="Currency 35 2 3" xfId="18456" xr:uid="{DF23ACC8-A75E-4098-BD88-FFBBEA19C6EE}"/>
    <cellStyle name="Currency 35 3" xfId="9440" xr:uid="{6BD28998-E404-4A5B-90B7-914C7E028778}"/>
    <cellStyle name="Currency 35 3 2" xfId="31710" xr:uid="{95667A25-1E6E-43B3-ADB7-547B7882287B}"/>
    <cellStyle name="Currency 35 3 3" xfId="21434" xr:uid="{97E5FF17-84BB-4C48-9D25-A1A3892FBE9D}"/>
    <cellStyle name="Currency 35 4" xfId="25786" xr:uid="{78AC15CB-8F95-4DB1-8259-7288DD3CF0FC}"/>
    <cellStyle name="Currency 35 5" xfId="15486" xr:uid="{EB5507C8-B64E-43B7-8B17-C2DB5B8040C9}"/>
    <cellStyle name="Currency 35 6" xfId="33212" xr:uid="{0A854495-F3C8-44FD-BECA-C3F18376A81F}"/>
    <cellStyle name="Currency 36" xfId="2954" xr:uid="{184F21D2-0BBB-4DDC-B59C-5DA2E2813577}"/>
    <cellStyle name="Currency 36 2" xfId="6246" xr:uid="{E77C5BC5-4C03-4A81-913E-AA152520FBED}"/>
    <cellStyle name="Currency 36 2 2" xfId="28747" xr:uid="{A7A82096-E2D7-40E4-9047-692961948BEA}"/>
    <cellStyle name="Currency 36 2 3" xfId="18453" xr:uid="{D29489BD-945A-45A5-898B-DBE755EC3B6D}"/>
    <cellStyle name="Currency 36 3" xfId="9437" xr:uid="{5A39D900-9911-40E9-8E67-86549683B604}"/>
    <cellStyle name="Currency 36 3 2" xfId="31707" xr:uid="{88246994-0C4E-43A1-A5E1-F16E31CEC36C}"/>
    <cellStyle name="Currency 36 3 3" xfId="21431" xr:uid="{C9EE948E-CAB5-45D4-8570-B4049FBC028D}"/>
    <cellStyle name="Currency 36 4" xfId="25783" xr:uid="{DCACF72C-B824-4CC2-B068-57427A0AD0FF}"/>
    <cellStyle name="Currency 36 5" xfId="15483" xr:uid="{6A3829A5-D840-4BFD-A9AD-D8117FBCB2FF}"/>
    <cellStyle name="Currency 36 6" xfId="33214" xr:uid="{FE348291-3BF4-403A-83B0-BCE874E2C376}"/>
    <cellStyle name="Currency 37" xfId="2867" xr:uid="{9D708174-A506-4C06-846C-9BCDF49099F5}"/>
    <cellStyle name="Currency 37 2" xfId="6159" xr:uid="{F28498B8-856F-4A67-9562-D733E2636A81}"/>
    <cellStyle name="Currency 37 2 2" xfId="28660" xr:uid="{85EEC0DA-0B56-4297-A735-DA54DA2EF193}"/>
    <cellStyle name="Currency 37 2 3" xfId="18366" xr:uid="{C8E8AA6B-A25E-48C5-A4D9-FF46FFF25117}"/>
    <cellStyle name="Currency 37 3" xfId="9350" xr:uid="{E782DCCE-F6CE-4712-8835-72E4C8494F00}"/>
    <cellStyle name="Currency 37 3 2" xfId="31620" xr:uid="{EBD9452A-7143-45D7-B681-F5725415A986}"/>
    <cellStyle name="Currency 37 3 3" xfId="21344" xr:uid="{D4FA101F-D7E5-4E75-9E25-A41C47476679}"/>
    <cellStyle name="Currency 37 4" xfId="25696" xr:uid="{E594E889-0D60-4159-A3BD-6D285919A583}"/>
    <cellStyle name="Currency 37 5" xfId="15396" xr:uid="{8CAD509E-86DB-47AD-8C25-743B59F5106F}"/>
    <cellStyle name="Currency 37 6" xfId="33217" xr:uid="{FB991DAD-2015-4C4F-84AD-F84EB23BA499}"/>
    <cellStyle name="Currency 38" xfId="2787" xr:uid="{E5371647-C871-4E68-9DEF-A3663995F8B3}"/>
    <cellStyle name="Currency 38 2" xfId="6071" xr:uid="{4940D8EE-E6F1-474C-8787-32B78FE913F9}"/>
    <cellStyle name="Currency 38 2 2" xfId="28572" xr:uid="{F4944508-DEE4-4360-826F-6785D5F6F6F5}"/>
    <cellStyle name="Currency 38 2 3" xfId="18278" xr:uid="{A55990F1-D740-4B09-A18F-F4BC5F801E7E}"/>
    <cellStyle name="Currency 38 3" xfId="9262" xr:uid="{70796446-219A-4C2E-BD48-F4FC963AB3EF}"/>
    <cellStyle name="Currency 38 3 2" xfId="31532" xr:uid="{534D00B4-7180-4193-8616-48D01DFBA9C5}"/>
    <cellStyle name="Currency 38 3 3" xfId="21256" xr:uid="{11DA4E8C-3486-4D11-B265-E07CC3D1C163}"/>
    <cellStyle name="Currency 38 4" xfId="25608" xr:uid="{8379D54F-906C-4695-BD8C-B2AABCFD8E61}"/>
    <cellStyle name="Currency 38 5" xfId="15308" xr:uid="{CF69F009-B124-4F5D-9DC5-3E4679020F03}"/>
    <cellStyle name="Currency 38 6" xfId="33213" xr:uid="{B1E9399C-4006-44F8-9C72-0CFB031DCB95}"/>
    <cellStyle name="Currency 39" xfId="2781" xr:uid="{C8EFB367-4182-4BF4-A3DA-FAC8C40A1155}"/>
    <cellStyle name="Currency 39 2" xfId="6066" xr:uid="{325E7E0C-F5E7-48D5-8F8D-406B9E505526}"/>
    <cellStyle name="Currency 39 2 2" xfId="28567" xr:uid="{F863F55F-3DA1-4B3B-98A3-C596521F790F}"/>
    <cellStyle name="Currency 39 2 3" xfId="18273" xr:uid="{C94E7CB3-D453-4611-B167-2811F23D4AAE}"/>
    <cellStyle name="Currency 39 3" xfId="9257" xr:uid="{CA4A039F-4EC6-4FBA-A13E-97671F39577F}"/>
    <cellStyle name="Currency 39 3 2" xfId="31527" xr:uid="{A2D9CE97-22E8-4533-A126-D52F53C8B969}"/>
    <cellStyle name="Currency 39 3 3" xfId="21251" xr:uid="{085E3A82-C93C-40C4-9A5E-7AA4EFA9F04D}"/>
    <cellStyle name="Currency 39 4" xfId="25603" xr:uid="{7858D232-FBBE-4E01-87EB-7936C8201D68}"/>
    <cellStyle name="Currency 39 5" xfId="15303" xr:uid="{58FB20F5-76FE-4A8F-8742-2A9F149F0BAE}"/>
    <cellStyle name="Currency 4" xfId="84" xr:uid="{867D8F34-879E-44E2-9288-AFA176E0DF67}"/>
    <cellStyle name="Currency 4 10" xfId="4087" xr:uid="{ADB21204-C7C6-41A8-8297-8102D02814AB}"/>
    <cellStyle name="Currency 4 10 2" xfId="7262" xr:uid="{CC28AE76-757E-40BB-B84C-02C2498DAEAA}"/>
    <cellStyle name="Currency 4 10 2 2" xfId="29733" xr:uid="{C3CF0FD0-8BB9-4772-84FD-2D92814BAC56}"/>
    <cellStyle name="Currency 4 10 2 3" xfId="19443" xr:uid="{AE5EC4A3-5619-4B3A-85B6-BDFF4F83072F}"/>
    <cellStyle name="Currency 4 10 3" xfId="10427" xr:uid="{2F1095D6-EF2F-4D2E-90D0-DD2A5DAC4F68}"/>
    <cellStyle name="Currency 4 10 3 3" xfId="22422" xr:uid="{E45E5940-A7A8-411C-8582-8C7AD0366179}"/>
    <cellStyle name="Currency 4 10 4" xfId="26773" xr:uid="{09764344-CA6B-4117-8B93-0C4C552B7D1B}"/>
    <cellStyle name="Currency 4 10 5" xfId="16474" xr:uid="{F3921DC7-E048-49B5-847B-0A6372DFB9AD}"/>
    <cellStyle name="Currency 4 11" xfId="3209" xr:uid="{E23A14CD-D391-4CE6-8B03-59458EFA3FFB}"/>
    <cellStyle name="Currency 4 11 2" xfId="6564" xr:uid="{6256CDDC-4E1A-4A68-9905-157E09B2AF23}"/>
    <cellStyle name="Currency 4 11 2 2" xfId="29064" xr:uid="{CB9349A5-2EF7-48B0-865B-0A2A0210F091}"/>
    <cellStyle name="Currency 4 11 2 3" xfId="18771" xr:uid="{3F725C96-34EB-49DF-AA82-D4997F37D7AF}"/>
    <cellStyle name="Currency 4 11 3" xfId="9755" xr:uid="{331DD054-6B60-435A-B936-3BBF686ED013}"/>
    <cellStyle name="Currency 4 11 3 2" xfId="32025" xr:uid="{39EDC7EE-91C4-4660-B7D6-FFD9B4C6085B}"/>
    <cellStyle name="Currency 4 11 3 3" xfId="21749" xr:uid="{574EC32D-2D3C-45FC-AE10-E562BD5C1599}"/>
    <cellStyle name="Currency 4 11 4" xfId="26101" xr:uid="{C01008FF-3C7D-4BC4-9B6C-ECD67FD575B5}"/>
    <cellStyle name="Currency 4 11 5" xfId="15801" xr:uid="{9814CC53-6700-4EF0-8879-C6BBE0439B1E}"/>
    <cellStyle name="Currency 4 12" xfId="3024" xr:uid="{DBD4E832-80EE-451D-B60A-F113AEF00739}"/>
    <cellStyle name="Currency 4 12 2" xfId="6313" xr:uid="{7073A627-73F3-4EAA-9FA2-7FC6ECC85172}"/>
    <cellStyle name="Currency 4 12 2 2" xfId="28814" xr:uid="{E1C56538-0D6F-4BEE-930B-24C9F0B6C9CB}"/>
    <cellStyle name="Currency 4 12 2 3" xfId="18520" xr:uid="{CA08DCE2-A78E-4270-BFE1-CD01711FC945}"/>
    <cellStyle name="Currency 4 12 3" xfId="9504" xr:uid="{CD4FF50C-32D4-4025-B58A-6BC18B79D493}"/>
    <cellStyle name="Currency 4 12 3 2" xfId="31774" xr:uid="{4B8FE30A-46E1-406C-8709-D096B1A7331A}"/>
    <cellStyle name="Currency 4 12 3 3" xfId="21498" xr:uid="{95CD8EF4-27AD-4CC9-9C81-EC771A30717E}"/>
    <cellStyle name="Currency 4 12 4" xfId="25850" xr:uid="{97D3F8E9-4A75-4A80-A0E1-4D751E608580}"/>
    <cellStyle name="Currency 4 12 5" xfId="15550" xr:uid="{2AA47E0F-85FA-4FCC-AC06-5CB597E8740E}"/>
    <cellStyle name="Currency 4 13" xfId="2910" xr:uid="{2FD5A42E-40FD-47F5-B8C8-BD6681E68672}"/>
    <cellStyle name="Currency 4 13 2" xfId="6202" xr:uid="{8CB6516A-4F33-4F6F-932A-C349382ABDFC}"/>
    <cellStyle name="Currency 4 13 2 2" xfId="28703" xr:uid="{9B9D8C17-0315-4B47-88DB-433E9E46AC80}"/>
    <cellStyle name="Currency 4 13 2 3" xfId="18409" xr:uid="{963000C6-B890-41B1-950A-089C791055D6}"/>
    <cellStyle name="Currency 4 13 3" xfId="9393" xr:uid="{9B55EDE4-BFB7-4543-A16C-C92ED6D39547}"/>
    <cellStyle name="Currency 4 13 3 2" xfId="31663" xr:uid="{1581E73B-5EF7-49EF-A21D-02E5526558BB}"/>
    <cellStyle name="Currency 4 13 3 3" xfId="21387" xr:uid="{77D673EF-B6AF-4202-892F-23B3F20D55EF}"/>
    <cellStyle name="Currency 4 13 4" xfId="25739" xr:uid="{B99EC6C0-8085-445C-B22F-659604B4A546}"/>
    <cellStyle name="Currency 4 13 5" xfId="15439" xr:uid="{834A1AD2-FD1A-4E87-A8B2-4E3CAEA18CB6}"/>
    <cellStyle name="Currency 4 14" xfId="2829" xr:uid="{A3C3D282-0440-42FB-B858-588B8BDD691C}"/>
    <cellStyle name="Currency 4 14 2" xfId="6115" xr:uid="{517D96A1-B3CF-4AC0-B930-A10D29013055}"/>
    <cellStyle name="Currency 4 14 2 2" xfId="28616" xr:uid="{3286B200-70DB-4E76-8718-A2C645B28953}"/>
    <cellStyle name="Currency 4 14 2 3" xfId="18322" xr:uid="{4286A4CB-A601-43FB-877C-59D4153AE7B6}"/>
    <cellStyle name="Currency 4 14 3" xfId="9306" xr:uid="{544F9753-7961-4ACD-B5A5-CDD918F27467}"/>
    <cellStyle name="Currency 4 14 3 2" xfId="31576" xr:uid="{60B97965-4036-46F3-B507-19BE92DD749E}"/>
    <cellStyle name="Currency 4 14 3 3" xfId="21300" xr:uid="{4F692F17-10A3-4E8C-B528-CE9EA4D4FB14}"/>
    <cellStyle name="Currency 4 14 4" xfId="25652" xr:uid="{037D4AEF-6634-435A-BBAE-A9DBB521E892}"/>
    <cellStyle name="Currency 4 14 5" xfId="15352" xr:uid="{512CBEE8-F20F-496F-8EC3-A66525A507A4}"/>
    <cellStyle name="Currency 4 15" xfId="2731" xr:uid="{71252594-18A3-4374-A6D5-F1AB788CE37E}"/>
    <cellStyle name="Currency 4 15 2" xfId="6016" xr:uid="{19EAD863-5192-4665-8EE0-2402B2EE08F2}"/>
    <cellStyle name="Currency 4 15 2 2" xfId="28517" xr:uid="{B7923858-3738-4D77-90AA-B48D19A42818}"/>
    <cellStyle name="Currency 4 15 2 3" xfId="18223" xr:uid="{B11E2011-ED9F-40E6-828E-9F4C3B685742}"/>
    <cellStyle name="Currency 4 15 3" xfId="9207" xr:uid="{684CE3AA-5995-4D23-AAAB-EC8375779AE3}"/>
    <cellStyle name="Currency 4 15 3 2" xfId="31477" xr:uid="{BB5B085A-5EBB-4610-BBDB-7E21A9D46A02}"/>
    <cellStyle name="Currency 4 15 3 3" xfId="21201" xr:uid="{828B5E6A-90FD-4FE6-BA53-1FDAE85BAC7A}"/>
    <cellStyle name="Currency 4 15 4" xfId="25553" xr:uid="{90E4592C-CD14-4AF2-91D6-B84093D241FA}"/>
    <cellStyle name="Currency 4 15 5" xfId="15253" xr:uid="{53B9E72B-F6BE-4C1C-8C6B-FB3A0D23F0BF}"/>
    <cellStyle name="Currency 4 16" xfId="2558" xr:uid="{17283593-3F2C-459E-9255-0DA965D97DED}"/>
    <cellStyle name="Currency 4 16 2" xfId="5872" xr:uid="{A7D8E5DD-3803-4F6B-BD1C-5395E09A9A41}"/>
    <cellStyle name="Currency 4 16 2 2" xfId="28380" xr:uid="{2D57D261-85DC-4626-9D83-E7B598835823}"/>
    <cellStyle name="Currency 4 16 2 3" xfId="18086" xr:uid="{86073EB9-E73A-4A30-B13F-D0E89E9FADFB}"/>
    <cellStyle name="Currency 4 16 3" xfId="9070" xr:uid="{9A22D22E-2997-42AC-AD7F-7A79B1127880}"/>
    <cellStyle name="Currency 4 16 3 2" xfId="31340" xr:uid="{57D6A330-487E-4438-B1D3-9F009AF5FF9B}"/>
    <cellStyle name="Currency 4 16 3 3" xfId="21064" xr:uid="{75FDBDED-2DD6-4F87-B2EF-B966832EF675}"/>
    <cellStyle name="Currency 4 16 4" xfId="25416" xr:uid="{D6DDF113-2C4F-4FF8-87C0-2779F317CBA8}"/>
    <cellStyle name="Currency 4 16 5" xfId="15116" xr:uid="{A07A84DC-4C0E-4243-B72E-899B68DE5574}"/>
    <cellStyle name="Currency 4 17" xfId="2535" xr:uid="{7C08D989-2CDF-42A8-B4E7-CA411C101D7F}"/>
    <cellStyle name="Currency 4 17 2" xfId="5849" xr:uid="{F483CA79-C094-4FA5-9D0B-9046F9467B98}"/>
    <cellStyle name="Currency 4 17 2 2" xfId="28357" xr:uid="{F712BA91-C2B9-4575-AE35-1E913D19F2D3}"/>
    <cellStyle name="Currency 4 17 2 3" xfId="18063" xr:uid="{EBA5DDD3-4DEE-495C-944A-5A1CFCB7B8CF}"/>
    <cellStyle name="Currency 4 17 3" xfId="9047" xr:uid="{A2F49C59-E3E4-4D38-96CC-9CB7D71602BB}"/>
    <cellStyle name="Currency 4 17 3 2" xfId="31317" xr:uid="{008FF2A9-8739-4EDC-AB76-6D1C3D37C0EC}"/>
    <cellStyle name="Currency 4 17 3 3" xfId="21041" xr:uid="{F3D8BC69-A629-4B40-996D-55B64941154F}"/>
    <cellStyle name="Currency 4 17 4" xfId="25393" xr:uid="{46B29554-691E-4A18-922E-F2D6FCC6CDF4}"/>
    <cellStyle name="Currency 4 17 5" xfId="15093" xr:uid="{CA2272F5-4A0B-49D3-8517-13C36EA693C6}"/>
    <cellStyle name="Currency 4 18" xfId="2507" xr:uid="{9AFAB9C6-2D53-42F0-B927-1CC1E4851F83}"/>
    <cellStyle name="Currency 4 18 2" xfId="5822" xr:uid="{BA9D0115-EC3E-4646-9688-E5B441D4F302}"/>
    <cellStyle name="Currency 4 18 2 2" xfId="28330" xr:uid="{3D2B3D9C-632B-4DB6-AAFD-8A4E50CA5FD2}"/>
    <cellStyle name="Currency 4 18 2 3" xfId="18036" xr:uid="{65BEF96E-4320-4243-AE3F-FED9824DF3EC}"/>
    <cellStyle name="Currency 4 18 3" xfId="9020" xr:uid="{B2D478FA-CF41-4F33-9BC2-284C4E11226F}"/>
    <cellStyle name="Currency 4 18 3 2" xfId="31290" xr:uid="{2CD21FFA-CA1B-4C66-BD4A-8E99D68F3DA2}"/>
    <cellStyle name="Currency 4 18 3 3" xfId="21014" xr:uid="{AFF399AD-AE49-4B94-B868-3CC2342E00E7}"/>
    <cellStyle name="Currency 4 18 4" xfId="25366" xr:uid="{FE225636-31C4-42C9-B5BD-F61616683483}"/>
    <cellStyle name="Currency 4 18 5" xfId="15066" xr:uid="{7CDB4C2A-89BF-499C-BA52-7B56AF02A994}"/>
    <cellStyle name="Currency 4 19" xfId="2434" xr:uid="{FA30D577-987A-4186-9B7C-F618AFAD8F8B}"/>
    <cellStyle name="Currency 4 19 2" xfId="5779" xr:uid="{95A8355B-1AFF-444A-AAF1-61226EF938A6}"/>
    <cellStyle name="Currency 4 19 2 2" xfId="28295" xr:uid="{17901D87-038E-45E6-A6A4-727B00374674}"/>
    <cellStyle name="Currency 4 19 2 3" xfId="18001" xr:uid="{49F1A727-4DBD-47DD-A6B3-0A7D10BE1146}"/>
    <cellStyle name="Currency 4 19 3" xfId="8985" xr:uid="{8EBBEBAC-90A3-49EA-BFFD-C15EE6B6804A}"/>
    <cellStyle name="Currency 4 19 3 2" xfId="31255" xr:uid="{5592972F-9713-4693-8FE7-3794AF5D82EC}"/>
    <cellStyle name="Currency 4 19 3 3" xfId="20979" xr:uid="{CE24CC37-73F2-402E-BB7B-5EC46CF85242}"/>
    <cellStyle name="Currency 4 19 4" xfId="25331" xr:uid="{AC85FA93-431B-45AB-B5F5-BDC74D00DD95}"/>
    <cellStyle name="Currency 4 19 5" xfId="15031" xr:uid="{E71D74C6-48D5-4424-B6B6-38A217710FB6}"/>
    <cellStyle name="Currency 4 2" xfId="142" xr:uid="{9C95070D-DBB4-4880-BB9D-07B7650948C6}"/>
    <cellStyle name="Currency 4 2 10" xfId="9668" xr:uid="{88B854E0-F702-4A97-8373-E65446E72E42}"/>
    <cellStyle name="Currency 4 2 10 2" xfId="31938" xr:uid="{B392850E-C449-4E58-82BC-C7CEB15C1EF2}"/>
    <cellStyle name="Currency 4 2 10 3" xfId="21662" xr:uid="{2ADAE0A1-A69A-43F4-A3F1-7E4CC05557E7}"/>
    <cellStyle name="Currency 4 2 11" xfId="12787" xr:uid="{6A99BB66-6A71-48AE-8BAB-3DCFF2E2FBC3}"/>
    <cellStyle name="Currency 4 2 11 3" xfId="23658" xr:uid="{42D3EC43-6915-41E2-A157-0CAF2ACD5221}"/>
    <cellStyle name="Currency 4 2 12" xfId="14296" xr:uid="{CEFA036F-2CAF-4ADF-8E74-D8D3FF897852}"/>
    <cellStyle name="Currency 4 2 12 2" xfId="26014" xr:uid="{28867EF7-9C18-495C-9953-303C1EF76405}"/>
    <cellStyle name="Currency 4 2 13" xfId="15714" xr:uid="{F5B59861-E092-4335-B9AE-421FB3737B3A}"/>
    <cellStyle name="Currency 4 2 14" xfId="32843" xr:uid="{F5ACF5A2-2933-4777-86BE-C13BDD96697E}"/>
    <cellStyle name="Currency 4 2 15" xfId="1241" xr:uid="{D6258EE1-B89E-4ABD-B8E4-238FBAA9F93D}"/>
    <cellStyle name="Currency 4 2 2" xfId="547" xr:uid="{2138BC2E-95CA-471B-9CF4-46EB8C159300}"/>
    <cellStyle name="Currency 4 2 2 10" xfId="1421" xr:uid="{CA2F51B9-9333-47C9-A4C8-B124A1A6D447}"/>
    <cellStyle name="Currency 4 2 2 2" xfId="1093" xr:uid="{ED565A5E-B466-455F-992C-D47D1B58195F}"/>
    <cellStyle name="Currency 4 2 2 2 2" xfId="8261" xr:uid="{E5D72DC1-DF7C-400B-997D-4F1D289F21CC}"/>
    <cellStyle name="Currency 4 2 2 2 2 2" xfId="30671" xr:uid="{7A9DA6D4-2F7F-4BE8-BCE7-0B0DEFA0E9E5}"/>
    <cellStyle name="Currency 4 2 2 2 2 3" xfId="20384" xr:uid="{25F5E9AD-3CCB-45A0-A271-DED083CA8C64}"/>
    <cellStyle name="Currency 4 2 2 2 3" xfId="11365" xr:uid="{9B84CD87-E33D-41D4-82FF-115275572B8B}"/>
    <cellStyle name="Currency 4 2 2 2 3 3" xfId="23364" xr:uid="{1579D4D6-B54E-4857-B7B4-5493A7CEA683}"/>
    <cellStyle name="Currency 4 2 2 2 4" xfId="13600" xr:uid="{F66C45BB-F521-46B9-8D14-6AA135FC2DD0}"/>
    <cellStyle name="Currency 4 2 2 2 4 3" xfId="24238" xr:uid="{7E28C3E9-CCB5-435A-8B21-B4DEF084F731}"/>
    <cellStyle name="Currency 4 2 2 2 5" xfId="27710" xr:uid="{D5E49E67-DEA9-4CAE-B574-7BB91744F51F}"/>
    <cellStyle name="Currency 4 2 2 2 6" xfId="17416" xr:uid="{8012984E-62ED-4957-8898-C789A1BA5776}"/>
    <cellStyle name="Currency 4 2 2 2 8" xfId="5057" xr:uid="{7CDEA7EA-A31A-4427-9994-34C13F05D337}"/>
    <cellStyle name="Currency 4 2 2 3" xfId="7174" xr:uid="{BECE048C-E98B-448E-A34B-D714430303AF}"/>
    <cellStyle name="Currency 4 2 2 3 2" xfId="29647" xr:uid="{69F973E1-2D46-4374-A611-58A586830AB3}"/>
    <cellStyle name="Currency 4 2 2 3 3" xfId="19356" xr:uid="{DB5BBE92-14EC-40EA-BF1C-ED62D95F0317}"/>
    <cellStyle name="Currency 4 2 2 4" xfId="10340" xr:uid="{C36A3C89-5FF2-463D-A718-A1354575187E}"/>
    <cellStyle name="Currency 4 2 2 4 2" xfId="32609" xr:uid="{37F82824-D7FF-46B4-BA12-E91DB70CF59E}"/>
    <cellStyle name="Currency 4 2 2 4 3" xfId="22335" xr:uid="{CF9133ED-A3FE-4D4F-AC60-3552C9CC2DEA}"/>
    <cellStyle name="Currency 4 2 2 5" xfId="12996" xr:uid="{7603DB3E-EE05-4A20-A62C-BAF4D74FA050}"/>
    <cellStyle name="Currency 4 2 2 5 3" xfId="23821" xr:uid="{6B58A5D7-0289-4365-8BCF-C957993DE199}"/>
    <cellStyle name="Currency 4 2 2 6" xfId="14476" xr:uid="{0A2A2445-5536-49E1-9385-9A6EF26ECFD3}"/>
    <cellStyle name="Currency 4 2 2 6 2" xfId="26686" xr:uid="{273BFFF3-C877-49F4-BCDB-FE5E33A9595D}"/>
    <cellStyle name="Currency 4 2 2 7" xfId="16387" xr:uid="{DEEC318B-51DE-4711-BDB1-1A137E610EA1}"/>
    <cellStyle name="Currency 4 2 2 8" xfId="33048" xr:uid="{16FE9439-0768-4A41-8618-55D9FADB70E7}"/>
    <cellStyle name="Currency 4 2 3" xfId="404" xr:uid="{2ADD70BD-192C-434D-A463-621579229E88}"/>
    <cellStyle name="Currency 4 2 3 2" xfId="915" xr:uid="{3DF8973C-8743-4592-8A0E-FDF3F418F5C2}"/>
    <cellStyle name="Currency 4 2 3 2 2" xfId="8029" xr:uid="{0BD0DFB8-2838-488E-8FF6-B30EC5F18D00}"/>
    <cellStyle name="Currency 4 2 3 2 2 2" xfId="30460" xr:uid="{2F3E921D-56B0-4C10-80AB-DFAAB3D6217F}"/>
    <cellStyle name="Currency 4 2 3 2 2 3" xfId="20170" xr:uid="{6F0BE347-8D93-442A-BB5C-572A885B8E96}"/>
    <cellStyle name="Currency 4 2 3 2 3" xfId="11152" xr:uid="{5E1CC9FA-8C93-4A82-A98C-EE87135FC367}"/>
    <cellStyle name="Currency 4 2 3 2 3 3" xfId="23150" xr:uid="{32DCAB72-E3E2-4280-8BBB-F0B2D04F786E}"/>
    <cellStyle name="Currency 4 2 3 2 4" xfId="27500" xr:uid="{2559FBEC-62D8-4AF2-BAC1-10E84F07C121}"/>
    <cellStyle name="Currency 4 2 3 2 5" xfId="17202" xr:uid="{43F6FEE7-0EBF-4ECC-AB4D-EC13CB6B9EF6}"/>
    <cellStyle name="Currency 4 2 3 2 7" xfId="4842" xr:uid="{F88816B6-2FC6-46F2-8B37-EECC01C27F33}"/>
    <cellStyle name="Currency 4 2 3 3" xfId="7016" xr:uid="{B62BC9B8-4E2B-48BD-AC81-D08E8F8B390D}"/>
    <cellStyle name="Currency 4 2 3 3 2" xfId="29486" xr:uid="{F5F01136-34EB-4A0F-A8BD-3AEAA61FD724}"/>
    <cellStyle name="Currency 4 2 3 3 3" xfId="19194" xr:uid="{7766E488-4597-43F7-B024-98BD47D92340}"/>
    <cellStyle name="Currency 4 2 3 4" xfId="10178" xr:uid="{E6883233-3DD5-4A52-B2F3-C4949F535CFC}"/>
    <cellStyle name="Currency 4 2 3 4 2" xfId="32448" xr:uid="{4E44CC05-1858-401E-9715-C3521F7BCABB}"/>
    <cellStyle name="Currency 4 2 3 4 3" xfId="22173" xr:uid="{3A03376D-EAF7-47E3-AF27-76F59A4FEC2A}"/>
    <cellStyle name="Currency 4 2 3 5" xfId="13438" xr:uid="{A15688C8-EA3E-4B45-9052-150CCBDE7B96}"/>
    <cellStyle name="Currency 4 2 3 5 3" xfId="24076" xr:uid="{FC5637F1-062B-46E4-BA8C-31A1382CB6F8}"/>
    <cellStyle name="Currency 4 2 3 6" xfId="26524" xr:uid="{F849F49F-CB52-4A08-8FB3-A5FF1D39D3C6}"/>
    <cellStyle name="Currency 4 2 3 7" xfId="16225" xr:uid="{84734BBB-1B77-4D91-BA2D-F98F3DAAAA74}"/>
    <cellStyle name="Currency 4 2 3 8" xfId="32905" xr:uid="{45CB5D63-7C92-4395-A921-73D76949435E}"/>
    <cellStyle name="Currency 4 2 3 9" xfId="3846" xr:uid="{BEEE22E7-0D25-4631-AC9D-92CCC8FFB0D4}"/>
    <cellStyle name="Currency 4 2 4" xfId="766" xr:uid="{30CC5762-CF17-4EAA-92FC-E21AFECD34DB}"/>
    <cellStyle name="Currency 4 2 4 2" xfId="7900" xr:uid="{94812505-536B-4581-AEA6-FBDAC98A1F66}"/>
    <cellStyle name="Currency 4 2 4 2 2" xfId="30328" xr:uid="{F5691D0C-480D-4B04-8E96-E0A11C359738}"/>
    <cellStyle name="Currency 4 2 4 2 3" xfId="20039" xr:uid="{4CB3676E-B66F-46F2-9560-ED6BCC4538D3}"/>
    <cellStyle name="Currency 4 2 4 3" xfId="11023" xr:uid="{8B8727BE-DE03-4F74-B3D3-1AEC0BF03316}"/>
    <cellStyle name="Currency 4 2 4 3 3" xfId="23018" xr:uid="{BC8C367C-F86E-4172-98C7-7413D75200C7}"/>
    <cellStyle name="Currency 4 2 4 4" xfId="13663" xr:uid="{DEFABF9E-82E7-4402-B114-387352DFD077}"/>
    <cellStyle name="Currency 4 2 4 4 3" xfId="24301" xr:uid="{BC6EBAF4-6071-4F87-BF45-80B9D910FC41}"/>
    <cellStyle name="Currency 4 2 4 5" xfId="27369" xr:uid="{5DFD26BA-44E7-4C9E-B9BE-4C79A67293EA}"/>
    <cellStyle name="Currency 4 2 4 6" xfId="17070" xr:uid="{EFA9ED98-3883-42B9-A0F1-7352354FDCE0}"/>
    <cellStyle name="Currency 4 2 4 8" xfId="4723" xr:uid="{DD98352B-19AA-45CE-9EF4-B34422E6D4E8}"/>
    <cellStyle name="Currency 4 2 5" xfId="4522" xr:uid="{A01ABBB6-9C83-4C34-A309-91C73A940DB5}"/>
    <cellStyle name="Currency 4 2 5 2" xfId="7698" xr:uid="{7B7D4DB6-7FC3-4A14-AB90-86E7027B006A}"/>
    <cellStyle name="Currency 4 2 5 2 2" xfId="30127" xr:uid="{CA5C64BE-F49E-44F1-B136-BCCD06827198}"/>
    <cellStyle name="Currency 4 2 5 2 3" xfId="19837" xr:uid="{941896D3-0845-4059-BA6F-F1C22D980813}"/>
    <cellStyle name="Currency 4 2 5 3" xfId="10821" xr:uid="{61DAB016-4046-4FAC-A93E-7B2E96BE5D2A}"/>
    <cellStyle name="Currency 4 2 5 3 3" xfId="22816" xr:uid="{E1142C2C-C1C7-4535-9428-C0BC9E83AC26}"/>
    <cellStyle name="Currency 4 2 5 4" xfId="13645" xr:uid="{D201DA22-48D3-40D3-BE29-9D6058B53C2B}"/>
    <cellStyle name="Currency 4 2 5 4 3" xfId="24283" xr:uid="{EEB789C0-C6BC-4B4C-9D9E-BFE2124D9858}"/>
    <cellStyle name="Currency 4 2 5 5" xfId="27167" xr:uid="{6716C8E1-1AC1-4C69-B835-904F1481547C}"/>
    <cellStyle name="Currency 4 2 5 6" xfId="16868" xr:uid="{1890F404-9BE2-4C1D-AF13-C1A26F512BFA}"/>
    <cellStyle name="Currency 4 2 6" xfId="4331" xr:uid="{2BD26B8C-F7B4-4AA7-A0DA-31FAAB9D3C4C}"/>
    <cellStyle name="Currency 4 2 6 2" xfId="7506" xr:uid="{EED3B913-BB36-46E2-813B-78495474362C}"/>
    <cellStyle name="Currency 4 2 6 2 2" xfId="29935" xr:uid="{FA1BDB99-3BEE-4846-BDE2-FD2C72BBB1CE}"/>
    <cellStyle name="Currency 4 2 6 2 3" xfId="19645" xr:uid="{B0BFD4B1-55A2-409E-8596-A9857289C398}"/>
    <cellStyle name="Currency 4 2 6 3" xfId="10629" xr:uid="{10E8A638-C075-40DD-930B-CD7AA2F13350}"/>
    <cellStyle name="Currency 4 2 6 3 3" xfId="22624" xr:uid="{FB82FB02-D807-4B54-9344-380FA33B673A}"/>
    <cellStyle name="Currency 4 2 6 4" xfId="14173" xr:uid="{ACB21945-6DCF-4F7D-B52F-FF2F0830ADA7}"/>
    <cellStyle name="Currency 4 2 6 4 3" xfId="24809" xr:uid="{07671E60-26F0-47D7-91A0-167143B4F9E6}"/>
    <cellStyle name="Currency 4 2 6 5" xfId="26975" xr:uid="{D3F0A53A-8207-4FCB-B674-4E0F1AF1D3F4}"/>
    <cellStyle name="Currency 4 2 6 6" xfId="16676" xr:uid="{0843522C-B8EA-4FD8-AFE7-506FE5E66B4F}"/>
    <cellStyle name="Currency 4 2 7" xfId="4144" xr:uid="{C709E5B4-9679-4220-8E5A-89DE15FCA751}"/>
    <cellStyle name="Currency 4 2 7 2" xfId="7319" xr:uid="{EC03A169-CCBB-4A54-AB24-DE49525014F4}"/>
    <cellStyle name="Currency 4 2 7 2 2" xfId="29782" xr:uid="{24EC4B6E-A457-44B8-88D9-7D717B7D9BC6}"/>
    <cellStyle name="Currency 4 2 7 2 3" xfId="19492" xr:uid="{B5A31543-A62F-48BC-BE6B-06E5A7AF821C}"/>
    <cellStyle name="Currency 4 2 7 3" xfId="10476" xr:uid="{0D743025-26E9-4E40-B22E-03CABE9E9E32}"/>
    <cellStyle name="Currency 4 2 7 3 3" xfId="22471" xr:uid="{71140F50-7DB3-4CC4-89B6-8B0F7AFABCC4}"/>
    <cellStyle name="Currency 4 2 7 4" xfId="26822" xr:uid="{494C9EA6-E802-433D-8E8E-5A7847410CE0}"/>
    <cellStyle name="Currency 4 2 7 5" xfId="16523" xr:uid="{B682419C-0952-44CC-9669-1E626DB9DE69}"/>
    <cellStyle name="Currency 4 2 8" xfId="3373" xr:uid="{1E6DB067-24B3-45AB-A3BE-C3C45D09DCE5}"/>
    <cellStyle name="Currency 4 2 8 2" xfId="6730" xr:uid="{5598C315-D439-4CF3-83C1-EA8332572B02}"/>
    <cellStyle name="Currency 4 2 8 2 2" xfId="29230" xr:uid="{A093F18D-C469-4DAE-AA29-82D2FDCD6D7D}"/>
    <cellStyle name="Currency 4 2 8 2 3" xfId="18937" xr:uid="{A694CF63-1EBC-4976-AB10-A181BE74C80A}"/>
    <cellStyle name="Currency 4 2 8 3" xfId="9921" xr:uid="{D836B38F-DE58-4D34-AB34-3BADE30431BF}"/>
    <cellStyle name="Currency 4 2 8 3 2" xfId="32191" xr:uid="{FB322595-61DB-41D8-9C37-28EF92F50670}"/>
    <cellStyle name="Currency 4 2 8 3 3" xfId="21915" xr:uid="{965262AC-5F2A-4667-B8F5-9F612A91B940}"/>
    <cellStyle name="Currency 4 2 8 4" xfId="26266" xr:uid="{A6BFA13C-9C2E-4EB7-8798-85A3A2BCDA57}"/>
    <cellStyle name="Currency 4 2 8 5" xfId="15967" xr:uid="{CE693295-8086-4102-9177-7258A3546523}"/>
    <cellStyle name="Currency 4 2 9" xfId="6477" xr:uid="{10987739-1E18-4BD2-81E9-B2F8DA4AC51E}"/>
    <cellStyle name="Currency 4 2 9 2" xfId="28978" xr:uid="{716E08D1-EFA3-4FB7-80E7-734F261E5B16}"/>
    <cellStyle name="Currency 4 2 9 3" xfId="18684" xr:uid="{4AF0E89B-66D2-49CE-AFE2-D49FED70933E}"/>
    <cellStyle name="Currency 4 20" xfId="2335" xr:uid="{382C0B22-2932-4298-92D4-78D69DA12F66}"/>
    <cellStyle name="Currency 4 20 2" xfId="5682" xr:uid="{FFBBB5AF-8C03-476E-BA29-8A6F5A3528D1}"/>
    <cellStyle name="Currency 4 20 2 2" xfId="28198" xr:uid="{76BE42D1-D371-45B5-AA3F-D1FB6A54AE11}"/>
    <cellStyle name="Currency 4 20 2 3" xfId="17904" xr:uid="{DBBF8657-FECF-4E20-9EFF-9A2B1211A708}"/>
    <cellStyle name="Currency 4 20 3" xfId="8888" xr:uid="{9A93AAF8-6128-4545-9CBD-E7EF893DE40E}"/>
    <cellStyle name="Currency 4 20 3 2" xfId="31158" xr:uid="{644C5A8D-2A93-4060-86B1-BFE97B0BA9C0}"/>
    <cellStyle name="Currency 4 20 3 3" xfId="20882" xr:uid="{E99998CD-0FB8-4173-959A-8D8884417E71}"/>
    <cellStyle name="Currency 4 20 4" xfId="25234" xr:uid="{400D60F9-011F-4D61-8BA1-146170B04D99}"/>
    <cellStyle name="Currency 4 20 5" xfId="14934" xr:uid="{73ED323E-A2BF-4A26-BD4F-4C590864C730}"/>
    <cellStyle name="Currency 4 21" xfId="2285" xr:uid="{1967C94B-4010-4402-8C63-A66F532471C4}"/>
    <cellStyle name="Currency 4 21 2" xfId="5632" xr:uid="{F677EFE9-C0E9-4963-8D73-8430E8578649}"/>
    <cellStyle name="Currency 4 21 2 2" xfId="28148" xr:uid="{14776C69-0A57-4797-B682-64BE0AA9792E}"/>
    <cellStyle name="Currency 4 21 2 3" xfId="17854" xr:uid="{67B98FC4-BB5E-4B69-865F-F59AA5B3A8B9}"/>
    <cellStyle name="Currency 4 21 3" xfId="8838" xr:uid="{434594B1-5A95-42F6-B4F3-74E365B68592}"/>
    <cellStyle name="Currency 4 21 3 2" xfId="31108" xr:uid="{49897302-9359-47D2-81B1-F68F09D4D7F5}"/>
    <cellStyle name="Currency 4 21 3 3" xfId="20832" xr:uid="{2C5EAA23-CBD2-4B64-9E84-9C385A1ACB3E}"/>
    <cellStyle name="Currency 4 21 4" xfId="25184" xr:uid="{08D48B00-244B-431F-B1DA-FB8B563A0020}"/>
    <cellStyle name="Currency 4 21 5" xfId="14884" xr:uid="{91E3CC8B-6BC1-46C5-806A-31BEB9461AFE}"/>
    <cellStyle name="Currency 4 22" xfId="2264" xr:uid="{003053F0-F4A2-42B7-94EB-96DF43BB0020}"/>
    <cellStyle name="Currency 4 22 2" xfId="5611" xr:uid="{A8C9B634-2FA5-4F0F-8288-482C1EC6CE3E}"/>
    <cellStyle name="Currency 4 22 2 2" xfId="28127" xr:uid="{AD23F396-75F9-43B4-B205-62F67ED3D2D9}"/>
    <cellStyle name="Currency 4 22 2 3" xfId="17833" xr:uid="{BB9FB19C-AA6F-4F3B-8917-8ADA8568293B}"/>
    <cellStyle name="Currency 4 22 3" xfId="8817" xr:uid="{D0E4C746-0EE0-4CE7-9720-DCCA88453034}"/>
    <cellStyle name="Currency 4 22 3 2" xfId="31087" xr:uid="{C2E2E979-399C-4EC6-85FA-372A4DCCCD56}"/>
    <cellStyle name="Currency 4 22 3 3" xfId="20811" xr:uid="{E9883479-826D-4543-BA1F-3DE7847E58B9}"/>
    <cellStyle name="Currency 4 22 4" xfId="25163" xr:uid="{3D183200-6A80-4C98-93E2-032A982D9A82}"/>
    <cellStyle name="Currency 4 22 5" xfId="14863" xr:uid="{345F5BFE-EF14-4FBB-BC43-280212554C93}"/>
    <cellStyle name="Currency 4 23" xfId="2238" xr:uid="{4480C137-7CB1-4EE4-B474-5E4B8F0F1299}"/>
    <cellStyle name="Currency 4 23 2" xfId="5585" xr:uid="{A7B45F03-A5EF-460A-AF51-0D8BF80DCC93}"/>
    <cellStyle name="Currency 4 23 2 2" xfId="28101" xr:uid="{0EF696AD-A2F1-4BFB-B974-91F5983A1820}"/>
    <cellStyle name="Currency 4 23 2 3" xfId="17807" xr:uid="{D84F2960-FD68-45EA-BF2A-428FDC90D6E2}"/>
    <cellStyle name="Currency 4 23 3" xfId="8791" xr:uid="{6E6A4041-82B1-48E8-A073-F2B04DBD1AEF}"/>
    <cellStyle name="Currency 4 23 3 2" xfId="31061" xr:uid="{F32716F9-5546-421D-BEA4-4A815204DECB}"/>
    <cellStyle name="Currency 4 23 3 3" xfId="20785" xr:uid="{96A519B6-1E35-4110-A923-B4B5EE9331AD}"/>
    <cellStyle name="Currency 4 23 4" xfId="25137" xr:uid="{D26FF840-944E-495B-95FD-A9B47C417697}"/>
    <cellStyle name="Currency 4 23 5" xfId="14837" xr:uid="{72970BB9-6AED-4B2E-B17D-DBD3EA6B83F3}"/>
    <cellStyle name="Currency 4 24" xfId="2160" xr:uid="{6EE56ACD-B328-4539-B62D-58EF4A71257E}"/>
    <cellStyle name="Currency 4 24 2" xfId="5548" xr:uid="{108AFEED-4A44-459D-ACDD-2E0DFA40F1A2}"/>
    <cellStyle name="Currency 4 24 2 2" xfId="28065" xr:uid="{013EA62C-F6AF-46D9-9FB3-75DC94EC31DF}"/>
    <cellStyle name="Currency 4 24 2 3" xfId="17771" xr:uid="{830D7F3E-8344-46D2-893A-00257789F7EA}"/>
    <cellStyle name="Currency 4 24 3" xfId="8754" xr:uid="{A7AB01D3-F2EF-498D-B9A9-EB755284D745}"/>
    <cellStyle name="Currency 4 24 3 2" xfId="31025" xr:uid="{45F6A3F9-6F7A-43B0-BEA3-19F396E39D72}"/>
    <cellStyle name="Currency 4 24 3 3" xfId="20749" xr:uid="{8F22EDA6-2574-418D-A81E-CA18CE2CDCF5}"/>
    <cellStyle name="Currency 4 24 4" xfId="25100" xr:uid="{CBA6739A-5C25-4FFD-BE59-3D991C3058FC}"/>
    <cellStyle name="Currency 4 24 5" xfId="14800" xr:uid="{30DF52D7-A0D2-4A51-8A42-18E30F2BEFE6}"/>
    <cellStyle name="Currency 4 25" xfId="1651" xr:uid="{CDC05E84-78E3-4AD0-B49B-81A64CF813F1}"/>
    <cellStyle name="Currency 4 25 2" xfId="5301" xr:uid="{2B6F1F71-5B67-4D76-8F49-4B0DB771DD4A}"/>
    <cellStyle name="Currency 4 25 2 2" xfId="27898" xr:uid="{968B2D06-2048-4012-8146-1E04022791B1}"/>
    <cellStyle name="Currency 4 25 2 3" xfId="17604" xr:uid="{9F49AD6B-6313-4539-9173-ED935A14B81E}"/>
    <cellStyle name="Currency 4 25 3" xfId="8578" xr:uid="{CDDB8C61-6572-464F-8287-1827D1210C2F}"/>
    <cellStyle name="Currency 4 25 3 2" xfId="30858" xr:uid="{0CDB15E8-EC2B-4679-B105-2BB99AAA0741}"/>
    <cellStyle name="Currency 4 25 3 3" xfId="20582" xr:uid="{50F7E0AD-4AA6-4608-9A14-1F1B0A862635}"/>
    <cellStyle name="Currency 4 25 4" xfId="24924" xr:uid="{6A3CAB26-CC0C-4B18-B354-A39F8A26B904}"/>
    <cellStyle name="Currency 4 25 5" xfId="14624" xr:uid="{0004E57D-2AF0-4C41-BF72-1A99C73D3CE6}"/>
    <cellStyle name="Currency 4 26" xfId="5262" xr:uid="{01834360-4D2A-4D38-AF53-0459DAACB0EB}"/>
    <cellStyle name="Currency 4 26 2" xfId="27809" xr:uid="{A64ABC00-12F9-4087-95AE-CBF099A3BE88}"/>
    <cellStyle name="Currency 4 26 3" xfId="17511" xr:uid="{C9C7DEC3-F418-4227-B41B-3EDA89F051A8}"/>
    <cellStyle name="Currency 4 27" xfId="8544" xr:uid="{1B4BB3F2-7DE7-4C51-83EE-E74E67846172}"/>
    <cellStyle name="Currency 4 27 2" xfId="30765" xr:uid="{E487C223-71B8-4B4F-A155-E7217F6943AF}"/>
    <cellStyle name="Currency 4 27 3" xfId="20486" xr:uid="{C1788387-D99B-4710-89F3-EBCB51687BC7}"/>
    <cellStyle name="Currency 4 28" xfId="12331" xr:uid="{B5ADFBAD-62D5-4759-BE56-90C8D7255F41}"/>
    <cellStyle name="Currency 4 28 3" xfId="23476" xr:uid="{6A699ABB-6013-4435-B41A-FC86E1ACBEBD}"/>
    <cellStyle name="Currency 4 29" xfId="14228" xr:uid="{359834C0-F493-4F86-98FF-DA130816F249}"/>
    <cellStyle name="Currency 4 29 2" xfId="24890" xr:uid="{36639E02-5988-4197-A017-42DFA27FA3CF}"/>
    <cellStyle name="Currency 4 3" xfId="212" xr:uid="{BEF6C72E-48F3-4657-931C-96DEC140EBBD}"/>
    <cellStyle name="Currency 4 3 10" xfId="32863" xr:uid="{D65396A9-F425-48F2-B8FC-80426BDC5998}"/>
    <cellStyle name="Currency 4 3 12" xfId="3088" xr:uid="{1AFEF80B-6FC0-4BBE-B1A8-FA3F4DB3E464}"/>
    <cellStyle name="Currency 4 3 2" xfId="853" xr:uid="{E39B3A0C-4F97-4E67-A822-CB7640434FEE}"/>
    <cellStyle name="Currency 4 3 2 2" xfId="5100" xr:uid="{5A89646F-709A-4BE9-89F4-00B96A2AB693}"/>
    <cellStyle name="Currency 4 3 2 2 2" xfId="8309" xr:uid="{211B418E-EAA1-4DC9-A038-E9F380527F2D}"/>
    <cellStyle name="Currency 4 3 2 2 2 2" xfId="30719" xr:uid="{65A73F32-2D2A-4278-BFFB-A373DE40AFA9}"/>
    <cellStyle name="Currency 4 3 2 2 2 3" xfId="20433" xr:uid="{39F64EAB-30E7-4C44-97BE-2522FBF47B43}"/>
    <cellStyle name="Currency 4 3 2 2 3" xfId="11413" xr:uid="{728CF563-14C8-4C5B-8495-BE167F7D90C9}"/>
    <cellStyle name="Currency 4 3 2 2 3 3" xfId="23413" xr:uid="{D7C52625-A2D9-4F16-AB9D-E4168EA12B5B}"/>
    <cellStyle name="Currency 4 3 2 2 4" xfId="13522" xr:uid="{73E4FE44-5A77-4E29-8005-D5F563758179}"/>
    <cellStyle name="Currency 4 3 2 2 4 3" xfId="24158" xr:uid="{46241396-1953-49AC-A723-894CBC4B494B}"/>
    <cellStyle name="Currency 4 3 2 2 5" xfId="27759" xr:uid="{D6B39BA4-5B41-4F34-8F4B-AEFCFAB61E80}"/>
    <cellStyle name="Currency 4 3 2 2 6" xfId="17465" xr:uid="{A23DA431-68B0-462B-B1B2-498E51FC5A13}"/>
    <cellStyle name="Currency 4 3 2 3" xfId="7096" xr:uid="{D0BB07FB-0587-452D-B604-09B843839080}"/>
    <cellStyle name="Currency 4 3 2 3 2" xfId="29567" xr:uid="{0CB4DACB-84F8-47CE-A374-69DB998338D6}"/>
    <cellStyle name="Currency 4 3 2 3 3" xfId="19276" xr:uid="{46664AB2-99FB-4BAF-8680-AF03E24592BE}"/>
    <cellStyle name="Currency 4 3 2 4" xfId="10260" xr:uid="{5E6704DC-755E-4F34-8A9C-268414766B5F}"/>
    <cellStyle name="Currency 4 3 2 4 2" xfId="32529" xr:uid="{483F6133-AD74-4845-9EB0-03133AAD03EF}"/>
    <cellStyle name="Currency 4 3 2 4 3" xfId="22255" xr:uid="{46A52625-89F9-4684-918F-4536534CE565}"/>
    <cellStyle name="Currency 4 3 2 5" xfId="12919" xr:uid="{22F2D6FA-9331-42B6-9734-19BEBCC00EFE}"/>
    <cellStyle name="Currency 4 3 2 5 3" xfId="23741" xr:uid="{93950690-15A7-47E6-922E-72C1EAB4BFB7}"/>
    <cellStyle name="Currency 4 3 2 6" xfId="26606" xr:uid="{F56FDE2C-9AB2-4C05-8533-77426211F412}"/>
    <cellStyle name="Currency 4 3 2 7" xfId="16307" xr:uid="{5F0B8346-DC6D-45FE-843C-3527A4D4CAD8}"/>
    <cellStyle name="Currency 4 3 2 8" xfId="33118" xr:uid="{D5D8BBB3-42E3-4F07-BB22-4CCB78BCA392}"/>
    <cellStyle name="Currency 4 3 2 9" xfId="3951" xr:uid="{F613772C-02E5-46E3-8C50-17C342FF4694}"/>
    <cellStyle name="Currency 4 3 3" xfId="3771" xr:uid="{D94BE478-337D-4FE4-9515-67E56A93F9F3}"/>
    <cellStyle name="Currency 4 3 3 2" xfId="4892" xr:uid="{796C1054-47C8-40E6-8521-CF0D65390597}"/>
    <cellStyle name="Currency 4 3 3 2 2" xfId="8080" xr:uid="{7E9606A3-53CC-4AB6-BA51-378C6591BFB5}"/>
    <cellStyle name="Currency 4 3 3 2 2 2" xfId="30503" xr:uid="{350C08C3-C2E3-4D41-8E3A-7CF3C2E134BC}"/>
    <cellStyle name="Currency 4 3 3 2 2 3" xfId="20213" xr:uid="{D9ECA7EB-0A5C-41D0-8813-CF71D00C29D5}"/>
    <cellStyle name="Currency 4 3 3 2 3" xfId="11195" xr:uid="{79D6F9A7-DC34-4229-8A43-4C4A1B878866}"/>
    <cellStyle name="Currency 4 3 3 2 3 3" xfId="23193" xr:uid="{C6DA3FD5-7279-4608-AD4A-9F671D69E220}"/>
    <cellStyle name="Currency 4 3 3 2 4" xfId="27542" xr:uid="{BC156B28-A4AB-49DE-A377-55B4D1CF5759}"/>
    <cellStyle name="Currency 4 3 3 2 5" xfId="17245" xr:uid="{F9C3BD57-6EF9-4A2F-A0AA-848822401CBC}"/>
    <cellStyle name="Currency 4 3 3 3" xfId="6934" xr:uid="{5FCDBD4E-7909-4DC3-8C09-10DC0BE39E66}"/>
    <cellStyle name="Currency 4 3 3 3 2" xfId="29405" xr:uid="{009AB92C-FD6D-450F-BC67-C14B2C734FAF}"/>
    <cellStyle name="Currency 4 3 3 3 3" xfId="19112" xr:uid="{9131CFE0-95B5-4582-88DF-27E8672871B4}"/>
    <cellStyle name="Currency 4 3 3 4" xfId="10097" xr:uid="{D6B60022-7D33-4D3B-A1F0-B7177F6D8D24}"/>
    <cellStyle name="Currency 4 3 3 4 2" xfId="32366" xr:uid="{0B562B0C-E542-4481-B6A9-D17A2F57966D}"/>
    <cellStyle name="Currency 4 3 3 4 3" xfId="22091" xr:uid="{FF8B5DAE-3FEA-4313-B21F-5E4BFF0E5451}"/>
    <cellStyle name="Currency 4 3 3 5" xfId="13362" xr:uid="{4BBE0D66-1915-4238-A0D1-5FBE9CD01DE9}"/>
    <cellStyle name="Currency 4 3 3 5 3" xfId="23998" xr:uid="{F722AB41-A390-4B95-A6D1-E4FD6FEF5C7D}"/>
    <cellStyle name="Currency 4 3 3 6" xfId="26442" xr:uid="{4067D2AA-6693-496B-B74F-989DB89E1742}"/>
    <cellStyle name="Currency 4 3 3 7" xfId="16143" xr:uid="{ABECC474-7B7D-49F6-B274-76D03F8B2D0A}"/>
    <cellStyle name="Currency 4 3 3 8" xfId="32929" xr:uid="{13DC82E7-8CA8-4A66-B2E5-8E8DB18582ED}"/>
    <cellStyle name="Currency 4 3 4" xfId="3291" xr:uid="{616E6A1B-FE1F-49C9-B64A-4EC80E02CA75}"/>
    <cellStyle name="Currency 4 3 4 2" xfId="6648" xr:uid="{16891EFD-0017-4309-9CE9-865DDE1DBB2A}"/>
    <cellStyle name="Currency 4 3 4 2 2" xfId="29148" xr:uid="{D7BC9B39-C478-4973-BA79-A8C167E8490F}"/>
    <cellStyle name="Currency 4 3 4 2 3" xfId="18855" xr:uid="{3D044133-5AF6-472E-AFCE-315760F68418}"/>
    <cellStyle name="Currency 4 3 4 3" xfId="9839" xr:uid="{45A7C754-76FB-4D81-8FED-D812B122DDE7}"/>
    <cellStyle name="Currency 4 3 4 3 2" xfId="32109" xr:uid="{3257B5B7-89B8-49DB-89AF-B7A3D5514882}"/>
    <cellStyle name="Currency 4 3 4 3 3" xfId="21833" xr:uid="{CC0AAD06-D421-498A-ABE0-E1ADD56FEDF2}"/>
    <cellStyle name="Currency 4 3 4 4" xfId="26184" xr:uid="{49D6BC6E-F447-47F4-8351-676C983A5D03}"/>
    <cellStyle name="Currency 4 3 4 5" xfId="15885" xr:uid="{0EB388DE-3EAB-490F-B6BA-8E2A7C90B465}"/>
    <cellStyle name="Currency 4 3 5" xfId="6395" xr:uid="{4CA2701C-4211-402B-A5B7-689FE996568B}"/>
    <cellStyle name="Currency 4 3 5 2" xfId="28896" xr:uid="{0835F4E8-CD7F-45CC-B159-BDDC36D400AA}"/>
    <cellStyle name="Currency 4 3 5 3" xfId="18602" xr:uid="{EDFDFA3F-3AFB-4684-88A6-93FB719FA6E2}"/>
    <cellStyle name="Currency 4 3 6" xfId="9586" xr:uid="{44AA38F9-A7FA-4F4D-A89E-735CFCD4AC2A}"/>
    <cellStyle name="Currency 4 3 6 2" xfId="31856" xr:uid="{AB7F9DAF-95C0-40F6-8D69-1E029EFCBE75}"/>
    <cellStyle name="Currency 4 3 6 3" xfId="21580" xr:uid="{8325116F-FE52-43C9-85E8-E926D79FE168}"/>
    <cellStyle name="Currency 4 3 7" xfId="12707" xr:uid="{8465C754-212E-45C0-ACE0-4E59B559DE64}"/>
    <cellStyle name="Currency 4 3 7 3" xfId="23576" xr:uid="{3D40D6C0-560E-4058-897C-E333E2422380}"/>
    <cellStyle name="Currency 4 3 8" xfId="25932" xr:uid="{CB897ADE-D561-469F-A906-4CC5820466BD}"/>
    <cellStyle name="Currency 4 3 9" xfId="15632" xr:uid="{870675A9-F938-4BD4-BDF6-4715D5794A0F}"/>
    <cellStyle name="Currency 4 30" xfId="14590" xr:uid="{60B3E902-EB48-493A-ADA1-71D9D1304F33}"/>
    <cellStyle name="Currency 4 31" xfId="32830" xr:uid="{2C016781-B7D5-4ABD-83C6-DFF401266630}"/>
    <cellStyle name="Currency 4 33" xfId="1173" xr:uid="{6C26A1AF-21BD-4182-A62D-0A955A3EB26B}"/>
    <cellStyle name="Currency 4 4" xfId="272" xr:uid="{429A9576-6455-477E-A4D7-F0206AFDCBB4}"/>
    <cellStyle name="Currency 4 4 2" xfId="4981" xr:uid="{CB129180-3B6B-4412-8F40-931831833795}"/>
    <cellStyle name="Currency 4 4 2 2" xfId="8179" xr:uid="{16E78E91-C553-44E1-9BFD-D0F7AE790244}"/>
    <cellStyle name="Currency 4 4 2 2 2" xfId="30591" xr:uid="{64CA53E7-D8AB-44CC-B548-93863524A42E}"/>
    <cellStyle name="Currency 4 4 2 2 3" xfId="20302" xr:uid="{5405D687-6F38-4A9B-BB70-4718EC79D6B8}"/>
    <cellStyle name="Currency 4 4 2 3" xfId="11284" xr:uid="{8291AE06-A235-469C-9543-03A759C71658}"/>
    <cellStyle name="Currency 4 4 2 3 3" xfId="23282" xr:uid="{EAE18116-0848-4136-922F-DBC68B77239E}"/>
    <cellStyle name="Currency 4 4 2 4" xfId="27628" xr:uid="{323E4D4E-AA4C-48AF-89CF-9D3D89A3EB59}"/>
    <cellStyle name="Currency 4 4 2 5" xfId="17334" xr:uid="{93461587-A0F8-45F8-878B-2F9E657E0360}"/>
    <cellStyle name="Currency 4 4 2 6" xfId="33178" xr:uid="{36F3EFA3-8D17-4CC8-BD25-D6F83AFBD0F9}"/>
    <cellStyle name="Currency 4 4 3" xfId="6819" xr:uid="{C6E4E339-516D-489B-9B3E-FD705A2AA5C6}"/>
    <cellStyle name="Currency 4 4 3 2" xfId="29305" xr:uid="{52DB9718-2389-49DE-8F23-4CB23DDA21B0}"/>
    <cellStyle name="Currency 4 4 3 3" xfId="19012" xr:uid="{42325CFF-6BA0-4396-AAE0-95F27E0276FB}"/>
    <cellStyle name="Currency 4 4 3 4" xfId="32950" xr:uid="{BE0DFDAE-4742-42E3-A4D9-EC7C25833759}"/>
    <cellStyle name="Currency 4 4 4" xfId="9997" xr:uid="{F4656B7C-0E7D-4422-9620-015E139E8813}"/>
    <cellStyle name="Currency 4 4 4 2" xfId="32266" xr:uid="{4A13B441-128B-4C57-A3DF-3BA3256D9D5C}"/>
    <cellStyle name="Currency 4 4 4 3" xfId="21991" xr:uid="{1304FB0B-C23B-4074-A445-7CCAEC6D0283}"/>
    <cellStyle name="Currency 4 4 5" xfId="13074" xr:uid="{49093975-DA68-49EF-A69A-3EB1BC191402}"/>
    <cellStyle name="Currency 4 4 5 3" xfId="23898" xr:uid="{AC7FD2D3-9146-4A56-A874-52A8B7F8A318}"/>
    <cellStyle name="Currency 4 4 6" xfId="26342" xr:uid="{E3A80B7E-361C-4C40-9F6C-690B676BA576}"/>
    <cellStyle name="Currency 4 4 7" xfId="16043" xr:uid="{0448ACB0-9EF1-4AA8-B2EE-8D8A4AA58D54}"/>
    <cellStyle name="Currency 4 4 8" xfId="32876" xr:uid="{249418B1-D42B-4889-B1A8-587B89B0C24A}"/>
    <cellStyle name="Currency 4 4 9" xfId="3445" xr:uid="{DD46C457-5097-492C-895D-0B1FC686AD7D}"/>
    <cellStyle name="Currency 4 5" xfId="4766" xr:uid="{B4CCA047-36B9-43EA-BF1A-1E8F1A3CC17A}"/>
    <cellStyle name="Currency 4 5 2" xfId="7952" xr:uid="{EAC07ADB-70A9-42E7-B7E4-C43AAE70C26C}"/>
    <cellStyle name="Currency 4 5 2 2" xfId="30382" xr:uid="{08A9238A-ACBA-444B-84AA-3C1F7C3AEA26}"/>
    <cellStyle name="Currency 4 5 2 3" xfId="20092" xr:uid="{EF298EF3-5403-48A8-BA1F-16CEC753C097}"/>
    <cellStyle name="Currency 4 5 3" xfId="11074" xr:uid="{4F70F47C-554A-4FF2-A2A9-0F2C82710218}"/>
    <cellStyle name="Currency 4 5 3 3" xfId="23072" xr:uid="{D9E16602-E1B0-4EFC-8661-C4828346AA36}"/>
    <cellStyle name="Currency 4 5 4" xfId="13812" xr:uid="{7029C18F-3D35-43D4-A4A1-82D5C6BA7935}"/>
    <cellStyle name="Currency 4 5 4 3" xfId="24452" xr:uid="{90079641-F0F4-45C9-BDF6-433698F2BAA0}"/>
    <cellStyle name="Currency 4 5 5" xfId="27423" xr:uid="{52B6E647-1457-4C4D-99EB-4DED7C8F085E}"/>
    <cellStyle name="Currency 4 5 6" xfId="17124" xr:uid="{16FE6444-978A-443B-B266-592AF2E550C9}"/>
    <cellStyle name="Currency 4 5 7" xfId="32991" xr:uid="{B969250A-3C4F-4CFF-A7F2-00EFDAB68976}"/>
    <cellStyle name="Currency 4 6" xfId="4646" xr:uid="{77A546C2-D595-416B-B405-BE83924CF717}"/>
    <cellStyle name="Currency 4 6 2" xfId="7822" xr:uid="{8089C229-2EBD-444D-A11F-55B79A4FC1E2}"/>
    <cellStyle name="Currency 4 6 2 2" xfId="30250" xr:uid="{81B1B247-74E2-4AED-876D-A7F22560DC4A}"/>
    <cellStyle name="Currency 4 6 2 3" xfId="19961" xr:uid="{9A33DE0B-EF9B-4D84-B6E2-9CEFBBDFCE10}"/>
    <cellStyle name="Currency 4 6 3" xfId="10945" xr:uid="{38766986-5ED9-4AC0-B11B-549AD7193E18}"/>
    <cellStyle name="Currency 4 6 3 3" xfId="22940" xr:uid="{9ECD505F-5D1E-43C6-8212-BF56C0A98C28}"/>
    <cellStyle name="Currency 4 6 4" xfId="13941" xr:uid="{3E941DA2-CA72-42C8-A1CE-3D5DED8FE280}"/>
    <cellStyle name="Currency 4 6 4 3" xfId="24578" xr:uid="{F98D4930-E5D9-47A9-BA93-3F4CD98A5983}"/>
    <cellStyle name="Currency 4 6 5" xfId="27291" xr:uid="{9B1F94A3-CEC9-4874-9761-3BE5EA3BE097}"/>
    <cellStyle name="Currency 4 6 6" xfId="16992" xr:uid="{B5081278-4269-4909-9896-CDA13FD71DB2}"/>
    <cellStyle name="Currency 4 6 7" xfId="32891" xr:uid="{32B8905E-799E-40C4-B930-BB1DAC356150}"/>
    <cellStyle name="Currency 4 7" xfId="4578" xr:uid="{326E61E0-FA76-4BC3-BB2F-B1A529B38F1F}"/>
    <cellStyle name="Currency 4 7 2" xfId="7754" xr:uid="{C33C5AED-FAD0-46BD-B3C8-89C40A9CA02A}"/>
    <cellStyle name="Currency 4 7 2 2" xfId="30183" xr:uid="{2DD7DA9C-991F-41C8-BCD2-EDB3FED338D2}"/>
    <cellStyle name="Currency 4 7 2 3" xfId="19893" xr:uid="{F2A69977-B5B0-44A4-8EE6-92353C193E75}"/>
    <cellStyle name="Currency 4 7 3" xfId="10877" xr:uid="{0563C42E-BCC1-4B13-ADFA-341719D17694}"/>
    <cellStyle name="Currency 4 7 3 3" xfId="22872" xr:uid="{D1141B98-132D-464C-8A17-B2EB529229B2}"/>
    <cellStyle name="Currency 4 7 4" xfId="13770" xr:uid="{F61CC763-F42B-4C5D-B820-4EA2F6BD481B}"/>
    <cellStyle name="Currency 4 7 4 3" xfId="24409" xr:uid="{0DB8A4BE-5196-4339-9600-AF055F53F2B7}"/>
    <cellStyle name="Currency 4 7 5" xfId="27223" xr:uid="{1AFA73F5-D5D1-4BE7-A750-08E6B33140B9}"/>
    <cellStyle name="Currency 4 7 6" xfId="16924" xr:uid="{AD5182D1-E20B-40B8-9C99-6276B7A0DED6}"/>
    <cellStyle name="Currency 4 8" xfId="4443" xr:uid="{41320ADE-1F21-4D3E-A578-B475A3F7DB02}"/>
    <cellStyle name="Currency 4 8 2" xfId="7619" xr:uid="{F126A5E5-DC56-4C55-8268-0FFD01797D0C}"/>
    <cellStyle name="Currency 4 8 2 2" xfId="30048" xr:uid="{CFFB730F-9020-4572-B4AE-F9AEC6FE8BC2}"/>
    <cellStyle name="Currency 4 8 2 3" xfId="19758" xr:uid="{FEE896AF-666B-4DE2-8DE9-DB03C4CC871F}"/>
    <cellStyle name="Currency 4 8 3" xfId="10742" xr:uid="{0801BCFE-101E-4732-B744-5A2C3FC32382}"/>
    <cellStyle name="Currency 4 8 3 3" xfId="22737" xr:uid="{ACE89E85-697F-4545-8945-84B736B952E4}"/>
    <cellStyle name="Currency 4 8 4" xfId="13658" xr:uid="{A56E918B-9CEB-4560-8C9A-6386252AB3E8}"/>
    <cellStyle name="Currency 4 8 4 3" xfId="24296" xr:uid="{B7F910F8-7E55-4ADF-A021-EDE0BE8C8393}"/>
    <cellStyle name="Currency 4 8 5" xfId="27088" xr:uid="{CA4585B3-3207-4BE3-9097-3C55505D0BAB}"/>
    <cellStyle name="Currency 4 8 6" xfId="16789" xr:uid="{8AE11ECA-F12E-4882-8613-0AA1E2E176C0}"/>
    <cellStyle name="Currency 4 9" xfId="4240" xr:uid="{275C566E-DE12-49D7-88EF-7B0366E9BF97}"/>
    <cellStyle name="Currency 4 9 2" xfId="7415" xr:uid="{2A86DD3C-F2C7-4A41-A2DA-B031353AA91B}"/>
    <cellStyle name="Currency 4 9 2 2" xfId="29858" xr:uid="{F154621D-59DF-4D86-948F-F0B046830EE1}"/>
    <cellStyle name="Currency 4 9 2 3" xfId="19568" xr:uid="{D4E33C9A-FBF1-401D-A842-53EE7F30B070}"/>
    <cellStyle name="Currency 4 9 3" xfId="10552" xr:uid="{C642611E-38BF-47AC-865C-928F022A2EB7}"/>
    <cellStyle name="Currency 4 9 3 3" xfId="22547" xr:uid="{06DBE599-139E-4DAA-8381-E5D734621567}"/>
    <cellStyle name="Currency 4 9 4" xfId="14112" xr:uid="{26432B7D-8EA2-4F1B-9B70-3B7C30B38CE9}"/>
    <cellStyle name="Currency 4 9 4 3" xfId="24748" xr:uid="{774A1E3B-ABB1-4485-863D-F97B20A01ECB}"/>
    <cellStyle name="Currency 4 9 5" xfId="26898" xr:uid="{4B5B5849-1306-4E2E-BDE6-CEE9100F8E84}"/>
    <cellStyle name="Currency 4 9 6" xfId="16599" xr:uid="{E79D6CB1-50B8-44D5-9373-692100037136}"/>
    <cellStyle name="Currency 40" xfId="2776" xr:uid="{32CE2ECD-64B8-412C-AB3E-DA258B39449B}"/>
    <cellStyle name="Currency 40 2" xfId="6061" xr:uid="{F11CC1D9-8443-4E78-B61F-6DBCFFAE59D7}"/>
    <cellStyle name="Currency 40 2 2" xfId="28562" xr:uid="{1E296BF3-2BB5-4E5F-9C76-AA94666D1549}"/>
    <cellStyle name="Currency 40 2 3" xfId="18268" xr:uid="{D11F3674-FD26-4F7A-BC77-9084AC5DB5A7}"/>
    <cellStyle name="Currency 40 3" xfId="9252" xr:uid="{9D98E118-8A87-481E-B550-7EB06C873D66}"/>
    <cellStyle name="Currency 40 3 2" xfId="31522" xr:uid="{83D0E733-C31B-46C1-843A-B7396B3D2296}"/>
    <cellStyle name="Currency 40 3 3" xfId="21246" xr:uid="{7DA2B42D-EBBA-48B7-8437-13770CC315DF}"/>
    <cellStyle name="Currency 40 4" xfId="25598" xr:uid="{92291934-88EA-475B-AD20-422A450303C7}"/>
    <cellStyle name="Currency 40 5" xfId="15298" xr:uid="{90380018-94CB-4DF2-8FF1-F0620B2A503F}"/>
    <cellStyle name="Currency 41" xfId="2771" xr:uid="{9D247FAF-06A7-42D2-8FDF-A79FAAA44823}"/>
    <cellStyle name="Currency 41 2" xfId="6056" xr:uid="{958ACA09-3E7D-441A-80FF-532018E8E032}"/>
    <cellStyle name="Currency 41 2 2" xfId="28557" xr:uid="{60A82E10-503B-4F7D-A8D8-782038288C65}"/>
    <cellStyle name="Currency 41 2 3" xfId="18263" xr:uid="{C5C39EC1-0DF3-409A-A97A-68635B73D0BF}"/>
    <cellStyle name="Currency 41 3" xfId="9247" xr:uid="{3FADB685-D181-4030-8559-BE9BCF2A735A}"/>
    <cellStyle name="Currency 41 3 2" xfId="31517" xr:uid="{DAEF294B-3F45-4A8D-AF99-E819C993B585}"/>
    <cellStyle name="Currency 41 3 3" xfId="21241" xr:uid="{9C41E777-4664-4299-8701-4429E3EF6CFE}"/>
    <cellStyle name="Currency 41 4" xfId="25593" xr:uid="{7BA28B9B-D2C2-4204-AA00-152F7B12DC1C}"/>
    <cellStyle name="Currency 41 5" xfId="15293" xr:uid="{06032A67-850E-464D-9A3C-D6992B5B3B2B}"/>
    <cellStyle name="Currency 42" xfId="2766" xr:uid="{17C3A0AF-F26E-4358-9647-B1155C739FC8}"/>
    <cellStyle name="Currency 42 2" xfId="6051" xr:uid="{D437229E-199E-4922-8CC6-1A470CD2ACC6}"/>
    <cellStyle name="Currency 42 2 2" xfId="28552" xr:uid="{452DFDBA-53C6-4766-9BE7-88EB0CD2DB3E}"/>
    <cellStyle name="Currency 42 2 3" xfId="18258" xr:uid="{8F28DDD9-2397-4BDD-ABAF-0969390FD1E5}"/>
    <cellStyle name="Currency 42 3" xfId="9242" xr:uid="{761ABEED-966B-4803-8D92-CB8A0B1D7DFC}"/>
    <cellStyle name="Currency 42 3 2" xfId="31512" xr:uid="{62C06E08-9989-4A1F-B833-1E9C3D17E8FE}"/>
    <cellStyle name="Currency 42 3 3" xfId="21236" xr:uid="{7AC5E2D8-957C-4AB9-B296-E3C912D223D7}"/>
    <cellStyle name="Currency 42 4" xfId="25588" xr:uid="{E995366F-10E6-49A3-BBB5-1345EF2683F2}"/>
    <cellStyle name="Currency 42 5" xfId="15288" xr:uid="{64FBEA64-292C-4D0D-9AF4-3A68D54FCF95}"/>
    <cellStyle name="Currency 43" xfId="2761" xr:uid="{C462DFC5-64D7-46A2-8FC1-F18AD13CF5D3}"/>
    <cellStyle name="Currency 43 2" xfId="6046" xr:uid="{BB351590-32E6-4E96-A6F5-579CF9C1E1BD}"/>
    <cellStyle name="Currency 43 2 2" xfId="28547" xr:uid="{682340B6-E4CC-4AEC-A3BB-056B6CA4360A}"/>
    <cellStyle name="Currency 43 2 3" xfId="18253" xr:uid="{184FEF01-1B5F-4143-8A83-DC9A6AD7885A}"/>
    <cellStyle name="Currency 43 3" xfId="9237" xr:uid="{1A98C310-E460-4092-B52A-AFBFA947538D}"/>
    <cellStyle name="Currency 43 3 2" xfId="31507" xr:uid="{46E9BCEB-2E0C-4C39-94D6-C8D114AFEC40}"/>
    <cellStyle name="Currency 43 3 3" xfId="21231" xr:uid="{B5B8376E-C809-401F-81D6-0749337DBE83}"/>
    <cellStyle name="Currency 43 4" xfId="25583" xr:uid="{9F9A582F-7334-401D-BD6B-87AE5DA7F62F}"/>
    <cellStyle name="Currency 43 5" xfId="15283" xr:uid="{86BBF499-5665-4D41-956A-C9CA101B2462}"/>
    <cellStyle name="Currency 44" xfId="2756" xr:uid="{EEA3E085-9F0A-4A6E-8EF6-DE3A698EE529}"/>
    <cellStyle name="Currency 44 2" xfId="6041" xr:uid="{072290C5-A56A-469F-BBB2-FF1CB0E3DA70}"/>
    <cellStyle name="Currency 44 2 2" xfId="28542" xr:uid="{3E322632-2210-4FD3-B4D8-D0FAD6EDD39D}"/>
    <cellStyle name="Currency 44 2 3" xfId="18248" xr:uid="{17AC7D60-74D7-4172-A603-7CFD8BBAF021}"/>
    <cellStyle name="Currency 44 3" xfId="9232" xr:uid="{1A726C59-1F29-4C11-B900-D842885FAC3A}"/>
    <cellStyle name="Currency 44 3 2" xfId="31502" xr:uid="{F167837A-A0E5-475A-A584-908A2340FC2E}"/>
    <cellStyle name="Currency 44 3 3" xfId="21226" xr:uid="{44B7B5FC-C6B3-4ACB-BE00-72E85088B59D}"/>
    <cellStyle name="Currency 44 4" xfId="25578" xr:uid="{084F276B-7DA9-42F6-8BBE-D8BCC8AA25C3}"/>
    <cellStyle name="Currency 44 5" xfId="15278" xr:uid="{4BD30A15-B377-4282-88BB-7580A8908D22}"/>
    <cellStyle name="Currency 45" xfId="2751" xr:uid="{42DFAAAD-ABEF-49DB-9C2B-C3A5720C66A3}"/>
    <cellStyle name="Currency 45 2" xfId="6036" xr:uid="{7832F3AE-4263-4276-969C-FC7909CA218C}"/>
    <cellStyle name="Currency 45 2 2" xfId="28537" xr:uid="{A607928D-8C50-459B-B8C0-EF50756C0320}"/>
    <cellStyle name="Currency 45 2 3" xfId="18243" xr:uid="{5C93EBE4-7627-48DA-AED9-E5E831EA77DC}"/>
    <cellStyle name="Currency 45 3" xfId="9227" xr:uid="{4704A7A4-ECE6-4424-BB0F-4C9A7300900F}"/>
    <cellStyle name="Currency 45 3 2" xfId="31497" xr:uid="{0E7B7490-1A70-4E53-A953-FC2E2E9DBE3D}"/>
    <cellStyle name="Currency 45 3 3" xfId="21221" xr:uid="{3A298719-98CB-4356-94EC-ED9993998942}"/>
    <cellStyle name="Currency 45 4" xfId="25573" xr:uid="{CB58E070-92DC-4ACD-BB8B-6899A81C4792}"/>
    <cellStyle name="Currency 45 5" xfId="15273" xr:uid="{2229200E-B3F9-4E5F-8F09-5CCE546504B8}"/>
    <cellStyle name="Currency 46" xfId="2746" xr:uid="{C25BDF0C-1626-4BF9-A48D-14B472D58ECD}"/>
    <cellStyle name="Currency 46 2" xfId="6031" xr:uid="{E4E6E5A4-2D06-4FA6-9C2B-DAC84C90A99A}"/>
    <cellStyle name="Currency 46 2 2" xfId="28532" xr:uid="{D0F02700-E152-4D58-878A-6B53F71A6F2F}"/>
    <cellStyle name="Currency 46 2 3" xfId="18238" xr:uid="{D6685D65-F194-4CDE-9A75-5F62ACE7DC76}"/>
    <cellStyle name="Currency 46 3" xfId="9222" xr:uid="{428FFE65-3EF0-4679-8FF1-52CF3B0D1A51}"/>
    <cellStyle name="Currency 46 3 2" xfId="31492" xr:uid="{BE6AAAEC-A0EA-4188-B2D9-A599E01F726E}"/>
    <cellStyle name="Currency 46 3 3" xfId="21216" xr:uid="{18A10826-2EE0-4C9D-92D2-8777E89DF93A}"/>
    <cellStyle name="Currency 46 4" xfId="25568" xr:uid="{51E2B9AD-05B2-4667-B66A-AEB24F388524}"/>
    <cellStyle name="Currency 46 5" xfId="15268" xr:uid="{225E36AE-FCA7-445D-A517-C47EE4F413A2}"/>
    <cellStyle name="Currency 47" xfId="2691" xr:uid="{06534D98-BCD1-458D-8FC1-BAD15945B3FA}"/>
    <cellStyle name="Currency 47 2" xfId="5978" xr:uid="{1A6C9C79-87C8-4CDA-B3FB-9E6CC161F43F}"/>
    <cellStyle name="Currency 47 2 2" xfId="28479" xr:uid="{113D7D37-99C8-45E5-90B4-131DE8A2BAA9}"/>
    <cellStyle name="Currency 47 2 3" xfId="18185" xr:uid="{984D6FEC-4647-4FA5-8DF8-22C06AAE085D}"/>
    <cellStyle name="Currency 47 3" xfId="9169" xr:uid="{EA3DE037-2877-450E-837C-B9677B86101F}"/>
    <cellStyle name="Currency 47 3 2" xfId="31439" xr:uid="{CC69001E-C40F-4A90-A979-DC481A1F9B12}"/>
    <cellStyle name="Currency 47 3 3" xfId="21163" xr:uid="{DA766FF1-AB05-4817-BE87-355F8CDE15AC}"/>
    <cellStyle name="Currency 47 4" xfId="25515" xr:uid="{02B845A4-50E0-476C-9611-F9F6A80CE12C}"/>
    <cellStyle name="Currency 47 5" xfId="15215" xr:uid="{F321558D-EB00-47D7-A209-59B8E217586E}"/>
    <cellStyle name="Currency 48" xfId="2686" xr:uid="{23D70199-62EF-4BC3-B680-F9C41441003F}"/>
    <cellStyle name="Currency 48 2" xfId="5973" xr:uid="{6D31021D-2C7E-424F-AB37-37794A30AD62}"/>
    <cellStyle name="Currency 48 2 2" xfId="28474" xr:uid="{251E40B0-AFCB-48C1-8BF6-575E03EFCC6C}"/>
    <cellStyle name="Currency 48 2 3" xfId="18180" xr:uid="{818943C3-5249-4210-8BA1-621FD771F229}"/>
    <cellStyle name="Currency 48 3" xfId="9164" xr:uid="{79F7FFE4-AA4B-4806-BF19-FFAE5C561B87}"/>
    <cellStyle name="Currency 48 3 2" xfId="31434" xr:uid="{2D27B074-0976-4A19-A646-476B85734F05}"/>
    <cellStyle name="Currency 48 3 3" xfId="21158" xr:uid="{76EE388B-D4C6-4B89-8C45-12B1F95AA17A}"/>
    <cellStyle name="Currency 48 4" xfId="25510" xr:uid="{CF3741C4-F32E-435C-904E-BFBC07D8C292}"/>
    <cellStyle name="Currency 48 5" xfId="15210" xr:uid="{52C460F4-CBAF-4223-8FD7-6AF1700580D4}"/>
    <cellStyle name="Currency 49" xfId="2681" xr:uid="{B33B81B4-3C63-4E99-95AE-FFA48D92BB1C}"/>
    <cellStyle name="Currency 49 2" xfId="5968" xr:uid="{2D13DEEA-FC8D-418F-9780-58DF44FB244B}"/>
    <cellStyle name="Currency 49 2 2" xfId="28469" xr:uid="{10C0B715-E304-4012-9A32-F41FF23AF3AA}"/>
    <cellStyle name="Currency 49 2 3" xfId="18175" xr:uid="{7E8E3526-9B16-4AF0-AF26-B1D5D395DCD0}"/>
    <cellStyle name="Currency 49 3" xfId="9159" xr:uid="{D87BD3BA-4D4E-43C6-A59B-37FE513F521A}"/>
    <cellStyle name="Currency 49 3 2" xfId="31429" xr:uid="{DFD67CF0-0349-49AE-BC22-C3D630768DCA}"/>
    <cellStyle name="Currency 49 3 3" xfId="21153" xr:uid="{8AA0E36C-3C87-4BAD-AA20-CB070DA1F96E}"/>
    <cellStyle name="Currency 49 4" xfId="25505" xr:uid="{41C74891-9918-4F72-8007-8E370339DD3B}"/>
    <cellStyle name="Currency 49 5" xfId="15205" xr:uid="{CE5C0568-9744-4C0D-B6E0-D17C4AFE1E67}"/>
    <cellStyle name="Currency 5" xfId="86" xr:uid="{B1BCCD1E-2ECA-483D-9434-B5CEEAB220FC}"/>
    <cellStyle name="Currency 5 10" xfId="4089" xr:uid="{96ED80C1-8AF6-4E31-BC4E-2FA43F31A369}"/>
    <cellStyle name="Currency 5 10 2" xfId="7264" xr:uid="{1D067BBD-966C-4726-AED2-4EEC7EE9B704}"/>
    <cellStyle name="Currency 5 10 2 2" xfId="29735" xr:uid="{A377CB5E-2F46-4704-B8B2-23F8D0BEBF08}"/>
    <cellStyle name="Currency 5 10 2 3" xfId="19445" xr:uid="{2A1B7F63-9D80-40AA-8C18-EC00A2546C5C}"/>
    <cellStyle name="Currency 5 10 3" xfId="10429" xr:uid="{BD53A147-3ACE-4B01-A927-0F786E59D213}"/>
    <cellStyle name="Currency 5 10 3 3" xfId="22424" xr:uid="{08FB4233-57D3-4571-A78A-4750220B0785}"/>
    <cellStyle name="Currency 5 10 4" xfId="26775" xr:uid="{4B521B30-F4F0-4E16-83FA-B20E640042C3}"/>
    <cellStyle name="Currency 5 10 5" xfId="16476" xr:uid="{D299C186-EED7-4361-B343-13E090CE6636}"/>
    <cellStyle name="Currency 5 11" xfId="3211" xr:uid="{7D3DF8D8-A914-43C2-9E5D-20E987A94724}"/>
    <cellStyle name="Currency 5 11 2" xfId="6566" xr:uid="{01AFCFFA-6507-4BCA-8647-3928CB56B3E8}"/>
    <cellStyle name="Currency 5 11 2 2" xfId="29066" xr:uid="{D112D313-9740-42DD-9C00-56E1F7AF2099}"/>
    <cellStyle name="Currency 5 11 2 3" xfId="18773" xr:uid="{5DDCB60B-2AF4-4BEB-9730-8EBBFA99AB63}"/>
    <cellStyle name="Currency 5 11 3" xfId="9757" xr:uid="{02057724-C037-4510-8E34-DB04C51E7920}"/>
    <cellStyle name="Currency 5 11 3 2" xfId="32027" xr:uid="{493A0043-029A-45D6-9578-EF8D842D3B30}"/>
    <cellStyle name="Currency 5 11 3 3" xfId="21751" xr:uid="{77D16635-BAA2-41E2-B057-F23A43B39D58}"/>
    <cellStyle name="Currency 5 11 4" xfId="26103" xr:uid="{9A6377E5-2987-48B0-8E9C-43120C905A55}"/>
    <cellStyle name="Currency 5 11 5" xfId="15803" xr:uid="{E79E107B-3266-4876-9227-F3F4C255870A}"/>
    <cellStyle name="Currency 5 12" xfId="3026" xr:uid="{760003A6-9B52-463D-B916-778E4967D666}"/>
    <cellStyle name="Currency 5 12 2" xfId="6315" xr:uid="{483C7C57-3538-41DF-A520-4ECD09DF3726}"/>
    <cellStyle name="Currency 5 12 2 2" xfId="28816" xr:uid="{7A6BFD07-56F9-4D6A-82BC-6FE2CB7C33B9}"/>
    <cellStyle name="Currency 5 12 2 3" xfId="18522" xr:uid="{D9578045-CB02-42DE-8050-7241EE6FAC88}"/>
    <cellStyle name="Currency 5 12 3" xfId="9506" xr:uid="{15C9294A-A749-4451-B47C-2B801C9EF05A}"/>
    <cellStyle name="Currency 5 12 3 2" xfId="31776" xr:uid="{74F6B0DB-F614-4D82-B168-5609AB1BE55E}"/>
    <cellStyle name="Currency 5 12 3 3" xfId="21500" xr:uid="{BABC6FDA-BFE6-435D-B537-E161E1028F5C}"/>
    <cellStyle name="Currency 5 12 4" xfId="25852" xr:uid="{0DECE746-3380-43CA-A4B3-3004186D3F5D}"/>
    <cellStyle name="Currency 5 12 5" xfId="15552" xr:uid="{E97DBA9B-50F4-4946-8397-63E6B5B11F0A}"/>
    <cellStyle name="Currency 5 13" xfId="2912" xr:uid="{41EC7B7D-57DF-479D-856F-045C3952AE79}"/>
    <cellStyle name="Currency 5 13 2" xfId="6204" xr:uid="{771AEACE-57C0-4949-9931-C6BA807CEFE2}"/>
    <cellStyle name="Currency 5 13 2 2" xfId="28705" xr:uid="{570F24C5-BA24-4E19-8A5D-77486731F09A}"/>
    <cellStyle name="Currency 5 13 2 3" xfId="18411" xr:uid="{707386AA-B450-401D-B0F3-F72F020FD89B}"/>
    <cellStyle name="Currency 5 13 3" xfId="9395" xr:uid="{5FC6A4E7-5E6D-4BC2-AD27-FF0FD7B0ADA2}"/>
    <cellStyle name="Currency 5 13 3 2" xfId="31665" xr:uid="{7EE65E51-DE94-4E77-AB83-48A749B1875D}"/>
    <cellStyle name="Currency 5 13 3 3" xfId="21389" xr:uid="{3A3F9F7C-BA6B-4365-8343-B1C39515D9AD}"/>
    <cellStyle name="Currency 5 13 4" xfId="25741" xr:uid="{908E5821-3347-4FED-B56A-194BE3FFBC92}"/>
    <cellStyle name="Currency 5 13 5" xfId="15441" xr:uid="{06435E40-4447-421E-A8A1-898D7B86A2DB}"/>
    <cellStyle name="Currency 5 14" xfId="2831" xr:uid="{057BE605-961A-4401-8BF2-EE84013B9232}"/>
    <cellStyle name="Currency 5 14 2" xfId="6117" xr:uid="{9B635528-4AD7-4D90-A9E1-4C0E8E6F8610}"/>
    <cellStyle name="Currency 5 14 2 2" xfId="28618" xr:uid="{CBD303BD-CDCF-4938-83FF-18C2B70AD54D}"/>
    <cellStyle name="Currency 5 14 2 3" xfId="18324" xr:uid="{9AA70686-DAF4-45C1-B5EC-71C978865AB2}"/>
    <cellStyle name="Currency 5 14 3" xfId="9308" xr:uid="{391693A4-629E-4415-A34D-7514049541F2}"/>
    <cellStyle name="Currency 5 14 3 2" xfId="31578" xr:uid="{0A5BB6D4-F70C-4F34-BD9E-FE30EC1B1EFD}"/>
    <cellStyle name="Currency 5 14 3 3" xfId="21302" xr:uid="{743A2FB7-D708-4B8E-BEC0-0911CEE29C1B}"/>
    <cellStyle name="Currency 5 14 4" xfId="25654" xr:uid="{76D749A6-85DB-4D0B-BE99-FC250D32C676}"/>
    <cellStyle name="Currency 5 14 5" xfId="15354" xr:uid="{84683938-4F44-4FC9-AECB-78B7434D2F92}"/>
    <cellStyle name="Currency 5 15" xfId="2733" xr:uid="{6EBFB2CE-743C-4280-9DA0-06749CAF6622}"/>
    <cellStyle name="Currency 5 15 2" xfId="6018" xr:uid="{C96D0BA5-0EBD-4AD9-827B-496FA9840416}"/>
    <cellStyle name="Currency 5 15 2 2" xfId="28519" xr:uid="{66CE6B2C-DBEB-4E6B-BB4C-41EE0DE9AB8E}"/>
    <cellStyle name="Currency 5 15 2 3" xfId="18225" xr:uid="{1D32D122-CAA0-4BCB-9BD8-08ABAE0C5613}"/>
    <cellStyle name="Currency 5 15 3" xfId="9209" xr:uid="{E819B832-FBD8-4A79-B14E-B4F3D9B0BB5D}"/>
    <cellStyle name="Currency 5 15 3 2" xfId="31479" xr:uid="{114A87C4-9B46-432E-860C-6C3724C7C8D1}"/>
    <cellStyle name="Currency 5 15 3 3" xfId="21203" xr:uid="{2F6E7AF9-A614-458F-8681-14D2F803B57B}"/>
    <cellStyle name="Currency 5 15 4" xfId="25555" xr:uid="{5FA440EF-0267-48F0-AE40-C85E7C042FB3}"/>
    <cellStyle name="Currency 5 15 5" xfId="15255" xr:uid="{9171C59E-BD68-42A7-98A2-C9BFED0CFA1F}"/>
    <cellStyle name="Currency 5 16" xfId="2529" xr:uid="{4E325477-D5F0-4CC9-B994-80755FF19079}"/>
    <cellStyle name="Currency 5 16 2" xfId="5843" xr:uid="{920C4985-7D37-451B-977C-7DBBAECFE139}"/>
    <cellStyle name="Currency 5 16 2 2" xfId="28351" xr:uid="{2383962A-3F87-49AF-ACA9-F2A2715411CA}"/>
    <cellStyle name="Currency 5 16 2 3" xfId="18057" xr:uid="{96A8774B-2328-468C-91A7-37DD6DBAE911}"/>
    <cellStyle name="Currency 5 16 3" xfId="9041" xr:uid="{6256D206-78D8-4CB3-9118-405B044F0CC3}"/>
    <cellStyle name="Currency 5 16 3 2" xfId="31311" xr:uid="{E1B4FD08-39AB-4ABF-90C1-49F978A3ED2E}"/>
    <cellStyle name="Currency 5 16 3 3" xfId="21035" xr:uid="{77BAB5E5-B465-44CA-AD66-4F1499ECA3CB}"/>
    <cellStyle name="Currency 5 16 4" xfId="25387" xr:uid="{AC080E22-C92C-4BBC-8FB2-CEDA00FDAAFD}"/>
    <cellStyle name="Currency 5 16 5" xfId="15087" xr:uid="{5B99A170-8F47-447B-AAB4-A18DD134FC73}"/>
    <cellStyle name="Currency 5 17" xfId="2455" xr:uid="{43A4440C-3510-42E8-AF76-FE999EFEC3B6}"/>
    <cellStyle name="Currency 5 17 2" xfId="5799" xr:uid="{B138A847-C002-4EEE-942D-5E7E8580926F}"/>
    <cellStyle name="Currency 5 17 2 2" xfId="28315" xr:uid="{D8A3FB6F-BEE3-43A6-88D8-1F333D6495E3}"/>
    <cellStyle name="Currency 5 17 2 3" xfId="18021" xr:uid="{8C2F7283-1519-4798-A0EC-F4F4B3D9B5D3}"/>
    <cellStyle name="Currency 5 17 3" xfId="9005" xr:uid="{1390887D-D6C4-47E7-8EA9-9D938534A854}"/>
    <cellStyle name="Currency 5 17 3 2" xfId="31275" xr:uid="{A56EA0A5-A4A2-445A-BC2E-31DD428C6142}"/>
    <cellStyle name="Currency 5 17 3 3" xfId="20999" xr:uid="{7E178484-F09C-42E4-BE28-932415B10735}"/>
    <cellStyle name="Currency 5 17 4" xfId="25351" xr:uid="{FCD22E08-54CE-4411-A1FA-F6D8C068BC80}"/>
    <cellStyle name="Currency 5 17 5" xfId="15051" xr:uid="{EEAFAC2F-AE07-4F9E-8F9E-8392EF91DE8C}"/>
    <cellStyle name="Currency 5 18" xfId="2428" xr:uid="{A528C268-2786-4337-B848-F49B90296DBC}"/>
    <cellStyle name="Currency 5 18 2" xfId="5773" xr:uid="{5867C0DE-FDB8-433C-91B9-715A88DCAF0E}"/>
    <cellStyle name="Currency 5 18 2 2" xfId="28289" xr:uid="{EA7808E8-7623-4C1E-8AED-FAB8278209B7}"/>
    <cellStyle name="Currency 5 18 2 3" xfId="17995" xr:uid="{C9BE2E69-AD2C-4DDA-924F-DE2D0D6F514E}"/>
    <cellStyle name="Currency 5 18 3" xfId="8979" xr:uid="{B4DF4A54-9BCB-4C63-9C16-136A3A4B9A24}"/>
    <cellStyle name="Currency 5 18 3 2" xfId="31249" xr:uid="{5BBB12B6-65BC-4460-BA3C-426CBAB39EB1}"/>
    <cellStyle name="Currency 5 18 3 3" xfId="20973" xr:uid="{BF079F0E-D748-4D63-8194-09FCBEAECEC3}"/>
    <cellStyle name="Currency 5 18 4" xfId="25325" xr:uid="{2C673014-B3AB-40FE-8B44-C452FA7190D7}"/>
    <cellStyle name="Currency 5 18 5" xfId="15025" xr:uid="{183E5128-24ED-40A9-9321-230BE33871B1}"/>
    <cellStyle name="Currency 5 19" xfId="2260" xr:uid="{F7E46D99-610F-468D-91C3-54C312588FE2}"/>
    <cellStyle name="Currency 5 19 2" xfId="5607" xr:uid="{8B70B168-67D4-4E8E-8532-815F1631D283}"/>
    <cellStyle name="Currency 5 19 2 2" xfId="28123" xr:uid="{F0F26495-01EC-4549-8DA7-FB090BB875D1}"/>
    <cellStyle name="Currency 5 19 2 3" xfId="17829" xr:uid="{B0813588-93F1-4700-8496-31D50215CBA4}"/>
    <cellStyle name="Currency 5 19 3" xfId="8813" xr:uid="{37CBCDF0-5433-4926-ACD0-51EE2569EE13}"/>
    <cellStyle name="Currency 5 19 3 2" xfId="31083" xr:uid="{92D9CEFD-2D0D-4405-9B97-9F09669B880D}"/>
    <cellStyle name="Currency 5 19 3 3" xfId="20807" xr:uid="{5367BF88-12D4-4EAA-8A0C-1A57A45BD22F}"/>
    <cellStyle name="Currency 5 19 4" xfId="25159" xr:uid="{B2B1EDD8-B47D-44B6-B1D1-7FD95B68E98E}"/>
    <cellStyle name="Currency 5 19 5" xfId="14859" xr:uid="{A333DD3D-9D85-4022-8484-7DB69678F3EA}"/>
    <cellStyle name="Currency 5 2" xfId="144" xr:uid="{05761362-B9B2-4D45-81DF-EB125A63D37D}"/>
    <cellStyle name="Currency 5 2 10" xfId="9670" xr:uid="{32EAA86E-FC21-48C1-9048-4A8BDCE719FD}"/>
    <cellStyle name="Currency 5 2 10 2" xfId="31940" xr:uid="{2FC7938F-4656-41D7-B9FA-28130AA925B6}"/>
    <cellStyle name="Currency 5 2 10 3" xfId="21664" xr:uid="{378AE76D-B250-4A33-AC97-E4120F7C0D9A}"/>
    <cellStyle name="Currency 5 2 11" xfId="12789" xr:uid="{F5BB161F-5A59-45AE-BD15-A4F107301E1F}"/>
    <cellStyle name="Currency 5 2 11 3" xfId="23660" xr:uid="{F6FBF15D-D2B6-4B1A-AF79-D4DA0B7D59CF}"/>
    <cellStyle name="Currency 5 2 12" xfId="14298" xr:uid="{7F5EBD4D-0945-4958-B978-C75247B2DED4}"/>
    <cellStyle name="Currency 5 2 12 2" xfId="26016" xr:uid="{4039BF62-40F9-43CC-A6BD-5A0BDB9A2F0F}"/>
    <cellStyle name="Currency 5 2 13" xfId="15716" xr:uid="{F0F799C1-A0AA-4212-BBC9-AADC1A6E94F8}"/>
    <cellStyle name="Currency 5 2 14" xfId="32844" xr:uid="{95C87216-5563-41B3-B1A5-034231926EA5}"/>
    <cellStyle name="Currency 5 2 15" xfId="1243" xr:uid="{FF98E542-9CE2-4414-A76B-844419989724}"/>
    <cellStyle name="Currency 5 2 2" xfId="526" xr:uid="{B90F43AB-518A-4FD7-8298-4024D10A4BB9}"/>
    <cellStyle name="Currency 5 2 2 10" xfId="1395" xr:uid="{E408A60E-A030-4E0E-81C5-2A365DA954D6}"/>
    <cellStyle name="Currency 5 2 2 2" xfId="1068" xr:uid="{E8B5379F-373F-44D7-BE83-8685DAE24F42}"/>
    <cellStyle name="Currency 5 2 2 2 2" xfId="8263" xr:uid="{0B7EC871-2203-4BAA-BDD1-853F7C1E96F5}"/>
    <cellStyle name="Currency 5 2 2 2 2 2" xfId="30673" xr:uid="{66BD9D36-8EED-41AF-B2D1-C831A67A7452}"/>
    <cellStyle name="Currency 5 2 2 2 2 3" xfId="20386" xr:uid="{5491F321-4854-45CC-9B2B-C369762BEC5C}"/>
    <cellStyle name="Currency 5 2 2 2 3" xfId="11367" xr:uid="{8E9456A6-AE71-4EC6-B3F4-A56C34052D09}"/>
    <cellStyle name="Currency 5 2 2 2 3 3" xfId="23366" xr:uid="{8338155B-77A4-4676-BD3C-9747F352D94D}"/>
    <cellStyle name="Currency 5 2 2 2 4" xfId="13602" xr:uid="{45E97301-9F55-48F5-B444-D06805BBED23}"/>
    <cellStyle name="Currency 5 2 2 2 4 3" xfId="24240" xr:uid="{438880BE-2AAC-4FF0-B928-29E57F15D0E8}"/>
    <cellStyle name="Currency 5 2 2 2 5" xfId="27712" xr:uid="{CA4E4D98-E067-43DA-888B-D18DC8F019C8}"/>
    <cellStyle name="Currency 5 2 2 2 6" xfId="17418" xr:uid="{366B5C97-CBAC-4C14-96E6-A665211ADB41}"/>
    <cellStyle name="Currency 5 2 2 2 8" xfId="5059" xr:uid="{9E29DCCE-D228-4B22-9A70-46258A8CECA9}"/>
    <cellStyle name="Currency 5 2 2 3" xfId="7176" xr:uid="{1C75AAE0-F137-45E4-9C07-2E34B89E31BD}"/>
    <cellStyle name="Currency 5 2 2 3 2" xfId="29649" xr:uid="{A4C19E0B-2999-42D9-93FC-3BC2BAF75546}"/>
    <cellStyle name="Currency 5 2 2 3 3" xfId="19358" xr:uid="{78B8F846-A3C1-489D-A4AF-8CA8E2D6048D}"/>
    <cellStyle name="Currency 5 2 2 4" xfId="10342" xr:uid="{653985ED-2140-4D36-A99A-364A183C014B}"/>
    <cellStyle name="Currency 5 2 2 4 2" xfId="32611" xr:uid="{437A9270-F315-4C61-A2E4-581ACCF4BE07}"/>
    <cellStyle name="Currency 5 2 2 4 3" xfId="22337" xr:uid="{2FA4DBF5-9D70-4E18-8CA3-9B487D92AF8D}"/>
    <cellStyle name="Currency 5 2 2 5" xfId="12998" xr:uid="{FF081DA1-4174-4AF8-9C0A-1B0762298A37}"/>
    <cellStyle name="Currency 5 2 2 5 3" xfId="23823" xr:uid="{DA146F4A-606B-4C35-B084-A13A1254167E}"/>
    <cellStyle name="Currency 5 2 2 6" xfId="14450" xr:uid="{8E81AE93-B16E-4CDA-A3F0-7E2A9622835E}"/>
    <cellStyle name="Currency 5 2 2 6 2" xfId="26688" xr:uid="{69C7ED5B-F1A3-494E-92E3-21E1D0D6A9B5}"/>
    <cellStyle name="Currency 5 2 2 7" xfId="16389" xr:uid="{BE8E32B8-A58C-4249-8D7D-08E2B44BF45A}"/>
    <cellStyle name="Currency 5 2 2 8" xfId="33050" xr:uid="{5D80C014-C281-4A02-91BC-0076ACE01FE1}"/>
    <cellStyle name="Currency 5 2 3" xfId="406" xr:uid="{A2EE4A2F-C9CA-4384-A08D-BF044AF4734F}"/>
    <cellStyle name="Currency 5 2 3 2" xfId="917" xr:uid="{2E96A16A-6DCB-4AEF-AC5E-5C85FE2EAB9C}"/>
    <cellStyle name="Currency 5 2 3 2 2" xfId="8031" xr:uid="{3F1C62A0-E442-40F6-AF59-BFEED0F21AEB}"/>
    <cellStyle name="Currency 5 2 3 2 2 2" xfId="30462" xr:uid="{32973B2E-F737-4538-B309-8B1BE54E76B4}"/>
    <cellStyle name="Currency 5 2 3 2 2 3" xfId="20172" xr:uid="{D03E3F7D-6478-4881-852B-2B683E1D1EE0}"/>
    <cellStyle name="Currency 5 2 3 2 3" xfId="11154" xr:uid="{A76BCF71-C94D-472D-8E8B-7BB5127CB41F}"/>
    <cellStyle name="Currency 5 2 3 2 3 3" xfId="23152" xr:uid="{8947318A-DD54-4A14-9473-210D2B52F29C}"/>
    <cellStyle name="Currency 5 2 3 2 4" xfId="27502" xr:uid="{F3B85C76-2759-489F-9F1A-7806C2EA5D3F}"/>
    <cellStyle name="Currency 5 2 3 2 5" xfId="17204" xr:uid="{B122F498-8B5F-4A0A-A304-A3CE6ADB0D9F}"/>
    <cellStyle name="Currency 5 2 3 2 7" xfId="4844" xr:uid="{E4EFEF5A-6407-4ACF-849B-CCB410C627E5}"/>
    <cellStyle name="Currency 5 2 3 3" xfId="7018" xr:uid="{6501CC7F-AE97-46B9-8BFF-886B74A33B63}"/>
    <cellStyle name="Currency 5 2 3 3 2" xfId="29488" xr:uid="{9988A5B6-E090-4D8B-87AA-822B631C5964}"/>
    <cellStyle name="Currency 5 2 3 3 3" xfId="19196" xr:uid="{0356570A-A99C-4EC7-92DB-A90FDB60D045}"/>
    <cellStyle name="Currency 5 2 3 4" xfId="10180" xr:uid="{89C79C96-5389-4E8E-9CAC-C94E2AED4722}"/>
    <cellStyle name="Currency 5 2 3 4 2" xfId="32450" xr:uid="{F32EFF44-7C32-4FC7-B307-E96E3AB775F9}"/>
    <cellStyle name="Currency 5 2 3 4 3" xfId="22175" xr:uid="{7E99BA20-0415-4F57-85BA-6435FC28CBD5}"/>
    <cellStyle name="Currency 5 2 3 5" xfId="13440" xr:uid="{DE59AC9D-A7A9-4CEC-A5C8-4E15D435A130}"/>
    <cellStyle name="Currency 5 2 3 5 3" xfId="24078" xr:uid="{6E7BC240-AF9A-4500-A857-C010248A180D}"/>
    <cellStyle name="Currency 5 2 3 6" xfId="26526" xr:uid="{4AEFCEB5-B3FD-4E98-8D9F-36940AA91C05}"/>
    <cellStyle name="Currency 5 2 3 7" xfId="16227" xr:uid="{51AD93B6-FA3A-4A11-8B30-0C59004255C1}"/>
    <cellStyle name="Currency 5 2 3 8" xfId="32906" xr:uid="{2EF00A5D-EB66-4E85-BD00-3B47CEFBCB5D}"/>
    <cellStyle name="Currency 5 2 3 9" xfId="3848" xr:uid="{D54835D1-CE17-470F-946D-BF4E17A12144}"/>
    <cellStyle name="Currency 5 2 4" xfId="768" xr:uid="{E77EBD68-E59B-44F8-ACFA-4676968608E0}"/>
    <cellStyle name="Currency 5 2 4 2" xfId="7902" xr:uid="{74305627-62FA-4D25-A1DB-6866046C8B56}"/>
    <cellStyle name="Currency 5 2 4 2 2" xfId="30330" xr:uid="{84D63E91-13DA-48A4-BA35-96BA0AA2EF5E}"/>
    <cellStyle name="Currency 5 2 4 2 3" xfId="20041" xr:uid="{D06A84D2-6CF3-4B67-96E9-086DFCD1491D}"/>
    <cellStyle name="Currency 5 2 4 3" xfId="11025" xr:uid="{BA9511E8-F67A-4D31-ACF5-A6EAA5984343}"/>
    <cellStyle name="Currency 5 2 4 3 3" xfId="23020" xr:uid="{39C694D5-2198-412B-A9F5-6B2795AB87F2}"/>
    <cellStyle name="Currency 5 2 4 4" xfId="13915" xr:uid="{3FECA8C3-34DF-45DE-A45D-85F19CEF36C7}"/>
    <cellStyle name="Currency 5 2 4 4 3" xfId="24555" xr:uid="{8AE7A01C-585A-4617-979A-4304D5179BFE}"/>
    <cellStyle name="Currency 5 2 4 5" xfId="27371" xr:uid="{D38CB26D-73E4-4A83-814C-665774D5F4AF}"/>
    <cellStyle name="Currency 5 2 4 6" xfId="17072" xr:uid="{481BDBE1-5B81-4D13-BD70-DC4AB0E59247}"/>
    <cellStyle name="Currency 5 2 4 8" xfId="4725" xr:uid="{2399D434-7240-497E-95E3-587C6FDE080B}"/>
    <cellStyle name="Currency 5 2 5" xfId="4524" xr:uid="{0D5DDAC6-E200-443E-AF34-9CFF4E5CC710}"/>
    <cellStyle name="Currency 5 2 5 2" xfId="7700" xr:uid="{BE2EE764-3B9E-43BE-B058-B63E1CCF6C5E}"/>
    <cellStyle name="Currency 5 2 5 2 2" xfId="30129" xr:uid="{2C0C509B-0BF6-4B1A-B52C-201DF3011067}"/>
    <cellStyle name="Currency 5 2 5 2 3" xfId="19839" xr:uid="{3AB41747-B580-4EF2-94E1-CEBD6A4DDAEA}"/>
    <cellStyle name="Currency 5 2 5 3" xfId="10823" xr:uid="{8CE320E2-4566-4E1F-B335-AEA938D4D40C}"/>
    <cellStyle name="Currency 5 2 5 3 3" xfId="22818" xr:uid="{A5DDD3F7-97F3-4AA1-AFED-B44DCF377D67}"/>
    <cellStyle name="Currency 5 2 5 4" xfId="13984" xr:uid="{CDD982A3-8DB3-48C3-9698-FB45CA65EE81}"/>
    <cellStyle name="Currency 5 2 5 4 3" xfId="24623" xr:uid="{A6FD9D50-3348-4E33-A793-FD0A169EE6C0}"/>
    <cellStyle name="Currency 5 2 5 5" xfId="27169" xr:uid="{D26535BD-C4D2-475A-AC10-828541B35957}"/>
    <cellStyle name="Currency 5 2 5 6" xfId="16870" xr:uid="{61CAE5EB-0708-4444-9108-28D9D88222B7}"/>
    <cellStyle name="Currency 5 2 6" xfId="4333" xr:uid="{C3D145A7-3241-44A0-B2B1-9441A49B5B09}"/>
    <cellStyle name="Currency 5 2 6 2" xfId="7508" xr:uid="{A71E3488-7E99-4D07-8ED2-ED2EB752E417}"/>
    <cellStyle name="Currency 5 2 6 2 2" xfId="29937" xr:uid="{C9CEFB22-D361-4F47-9C49-3A631D53B459}"/>
    <cellStyle name="Currency 5 2 6 2 3" xfId="19647" xr:uid="{BAFB09A8-C525-46DE-BC86-EAD287F4EDEC}"/>
    <cellStyle name="Currency 5 2 6 3" xfId="10631" xr:uid="{083A996D-8324-4D93-99E4-68DBE6B27EB1}"/>
    <cellStyle name="Currency 5 2 6 3 3" xfId="22626" xr:uid="{DB031B93-7D0A-4E52-80D5-4C0FEBE6DCA2}"/>
    <cellStyle name="Currency 5 2 6 4" xfId="14168" xr:uid="{54E9E6B6-48DE-4D8A-B042-C4E82DE31893}"/>
    <cellStyle name="Currency 5 2 6 4 3" xfId="24804" xr:uid="{04DF8F28-6C5E-49ED-BF8F-6854DF9EA2A8}"/>
    <cellStyle name="Currency 5 2 6 5" xfId="26977" xr:uid="{18124A2E-E58F-4596-98F9-6FA9BA6CBB02}"/>
    <cellStyle name="Currency 5 2 6 6" xfId="16678" xr:uid="{D9D3BFF8-950E-42D2-BC6F-980B1568C2DF}"/>
    <cellStyle name="Currency 5 2 7" xfId="4146" xr:uid="{0A127E97-262E-474C-9AE2-F23E3731FB5F}"/>
    <cellStyle name="Currency 5 2 7 2" xfId="7321" xr:uid="{269A1EBF-5449-4FAF-88C1-580AF310BB52}"/>
    <cellStyle name="Currency 5 2 7 2 2" xfId="29784" xr:uid="{0AAF3425-9DE7-4B1A-B74C-19BF0B5BEC8F}"/>
    <cellStyle name="Currency 5 2 7 2 3" xfId="19494" xr:uid="{9FE34B51-0216-4E61-BD6A-F90AAB7B5F11}"/>
    <cellStyle name="Currency 5 2 7 3" xfId="10478" xr:uid="{44D551AD-0E81-4CE5-BE74-E344A59936EE}"/>
    <cellStyle name="Currency 5 2 7 3 3" xfId="22473" xr:uid="{7C1B10AB-5A11-40C9-A28D-4E2D1171BAE2}"/>
    <cellStyle name="Currency 5 2 7 4" xfId="26824" xr:uid="{C1E38EF0-3C7E-40D8-909C-B839A1997A96}"/>
    <cellStyle name="Currency 5 2 7 5" xfId="16525" xr:uid="{737708AD-5D0A-4165-9ADA-2E5AAD25DAF8}"/>
    <cellStyle name="Currency 5 2 8" xfId="3375" xr:uid="{07386866-095D-480B-BEF8-85AB0EEE57C8}"/>
    <cellStyle name="Currency 5 2 8 2" xfId="6732" xr:uid="{54C7C240-CA0F-4E17-9787-39E57C7E78E7}"/>
    <cellStyle name="Currency 5 2 8 2 2" xfId="29232" xr:uid="{05C24E8F-5687-478F-935C-C82E7B0D57E1}"/>
    <cellStyle name="Currency 5 2 8 2 3" xfId="18939" xr:uid="{BFA4A89F-DD2C-4E19-926D-75C26CA6ED3D}"/>
    <cellStyle name="Currency 5 2 8 3" xfId="9923" xr:uid="{6A5F23A6-C9FE-4349-A6A7-97C0AC3F12EF}"/>
    <cellStyle name="Currency 5 2 8 3 2" xfId="32193" xr:uid="{F5CEFBBD-9AB7-464F-BDEA-E3153CF6567D}"/>
    <cellStyle name="Currency 5 2 8 3 3" xfId="21917" xr:uid="{0C08E8DD-98FB-4191-9EA4-57A2E5863CA0}"/>
    <cellStyle name="Currency 5 2 8 4" xfId="26268" xr:uid="{6C7E19EB-0F1F-4DFE-AEDD-0B249DDC46CD}"/>
    <cellStyle name="Currency 5 2 8 5" xfId="15969" xr:uid="{9478C130-88C0-435A-B85D-DDD1784AB67F}"/>
    <cellStyle name="Currency 5 2 9" xfId="6479" xr:uid="{7F13E991-A32F-4976-8B0E-16456018FB05}"/>
    <cellStyle name="Currency 5 2 9 2" xfId="28980" xr:uid="{B38A9034-7747-4D5C-A190-8C4A67B5AF31}"/>
    <cellStyle name="Currency 5 2 9 3" xfId="18686" xr:uid="{475CD6F0-0F9E-481E-8288-F4FDD95E9648}"/>
    <cellStyle name="Currency 5 20" xfId="2236" xr:uid="{64A6C799-3130-4D8E-B64A-A85DF520C0FA}"/>
    <cellStyle name="Currency 5 20 2" xfId="5581" xr:uid="{5A2D4F97-7BFD-43BD-8317-97B1DEAC06E6}"/>
    <cellStyle name="Currency 5 20 2 2" xfId="28097" xr:uid="{BAE5B952-6DB7-4940-9C84-696C8483CEB3}"/>
    <cellStyle name="Currency 5 20 2 3" xfId="17803" xr:uid="{2F60292A-0944-470A-9823-81DC56E72A58}"/>
    <cellStyle name="Currency 5 20 3" xfId="8787" xr:uid="{064CB368-9FEC-44F3-A628-0600CDBC2003}"/>
    <cellStyle name="Currency 5 20 3 2" xfId="31057" xr:uid="{E89F5BE1-8540-4A52-8A17-97C0F8F8C145}"/>
    <cellStyle name="Currency 5 20 3 3" xfId="20781" xr:uid="{F546C7A6-DD04-4E63-82B5-FDD24D86762A}"/>
    <cellStyle name="Currency 5 20 4" xfId="25133" xr:uid="{CFDAA558-DC53-4864-A769-54CB5F4A1E8E}"/>
    <cellStyle name="Currency 5 20 5" xfId="14833" xr:uid="{41D4299F-3904-418B-9D4B-0CE2B68C0444}"/>
    <cellStyle name="Currency 5 21" xfId="2162" xr:uid="{169CC95F-2824-4F2B-A925-8C1245F43F80}"/>
    <cellStyle name="Currency 5 21 2" xfId="5550" xr:uid="{1D7E4504-DA41-4480-B684-6B19FBFF68E0}"/>
    <cellStyle name="Currency 5 21 2 2" xfId="28067" xr:uid="{1113D332-2481-4EAF-95A4-3A992BBF4592}"/>
    <cellStyle name="Currency 5 21 2 3" xfId="17773" xr:uid="{599B9BED-7B9F-4ECA-969C-E96A055E0DB1}"/>
    <cellStyle name="Currency 5 21 3" xfId="8756" xr:uid="{4B804BAA-CD57-40D1-AB24-31A54AA5012F}"/>
    <cellStyle name="Currency 5 21 3 2" xfId="31027" xr:uid="{FA45DF85-7D7D-4604-A69E-AB69E5A2D2DD}"/>
    <cellStyle name="Currency 5 21 3 3" xfId="20751" xr:uid="{8E8A59C2-47F8-477D-8B56-431670541DD2}"/>
    <cellStyle name="Currency 5 21 4" xfId="25102" xr:uid="{D5794F64-4310-40E7-8331-FDB46B6EDF8E}"/>
    <cellStyle name="Currency 5 21 5" xfId="14802" xr:uid="{C27FF338-2E65-4FD6-900C-EE254DF0F497}"/>
    <cellStyle name="Currency 5 22" xfId="1650" xr:uid="{2988B8B5-C602-48A0-BA18-8CC137EACCEF}"/>
    <cellStyle name="Currency 5 22 2" xfId="5300" xr:uid="{B988217D-E3AC-439B-ABFD-3C751652D103}"/>
    <cellStyle name="Currency 5 22 2 2" xfId="27897" xr:uid="{1F47533C-A9D1-45E4-994C-E5D9E42174BA}"/>
    <cellStyle name="Currency 5 22 2 3" xfId="17603" xr:uid="{8E4A5C78-F4F3-4C22-A428-AD33FC0A4144}"/>
    <cellStyle name="Currency 5 22 3" xfId="8577" xr:uid="{8303618A-4FC1-46B7-BC67-31D6B74AA113}"/>
    <cellStyle name="Currency 5 22 3 2" xfId="30857" xr:uid="{B3E54B86-635D-45AB-B91B-5ADB13337F5D}"/>
    <cellStyle name="Currency 5 22 3 3" xfId="20581" xr:uid="{A681AB8B-7636-43D9-B07E-19FEC71151CC}"/>
    <cellStyle name="Currency 5 22 4" xfId="24923" xr:uid="{1C5A2B04-960A-4C74-A4CF-BADFE452D29C}"/>
    <cellStyle name="Currency 5 22 5" xfId="14623" xr:uid="{690FA2F7-40D7-4A90-8E98-ADBE917D2533}"/>
    <cellStyle name="Currency 5 23" xfId="5281" xr:uid="{E3DCBEAF-DE21-46C7-B152-5715E7702A05}"/>
    <cellStyle name="Currency 5 23 2" xfId="27795" xr:uid="{B512C9F2-43B5-49FF-94A8-89D7DE7A54E3}"/>
    <cellStyle name="Currency 5 23 3" xfId="17499" xr:uid="{A190FB72-8C22-40A6-9F25-AFBC34B15A28}"/>
    <cellStyle name="Currency 5 24" xfId="8559" xr:uid="{48DFF087-AAEF-4F58-8FBA-780362207DE6}"/>
    <cellStyle name="Currency 5 24 2" xfId="30753" xr:uid="{29A11016-85F1-40AB-BBEA-2143BF7E3422}"/>
    <cellStyle name="Currency 5 24 3" xfId="20470" xr:uid="{7A2C2ECD-2917-4C5F-9AC9-2D72F8A9ADBC}"/>
    <cellStyle name="Currency 5 25" xfId="12334" xr:uid="{A945715A-B14E-443B-9317-6FC9D04CC904}"/>
    <cellStyle name="Currency 5 25 3" xfId="23478" xr:uid="{25873D9B-A055-4861-876B-5C167C1DE558}"/>
    <cellStyle name="Currency 5 26" xfId="14230" xr:uid="{3A761DCC-5094-4F15-B54F-AF159FD8C6BE}"/>
    <cellStyle name="Currency 5 26 2" xfId="24905" xr:uid="{14BECCA6-045B-4271-8CEC-152444C475E1}"/>
    <cellStyle name="Currency 5 27" xfId="14605" xr:uid="{7AC8C282-1CE1-415D-98A0-EE821F2E28B4}"/>
    <cellStyle name="Currency 5 28" xfId="32831" xr:uid="{41FD25BD-BCEE-44E4-BECC-D26E251B52B4}"/>
    <cellStyle name="Currency 5 29" xfId="1175" xr:uid="{7DBA908E-5D52-424B-ADFC-F78523C5130A}"/>
    <cellStyle name="Currency 5 3" xfId="214" xr:uid="{DA489526-0309-4B07-ACFA-472D2E6D974B}"/>
    <cellStyle name="Currency 5 3 10" xfId="32864" xr:uid="{6B015D0B-8CA2-4225-90FE-D28666B7475A}"/>
    <cellStyle name="Currency 5 3 12" xfId="3090" xr:uid="{A9480D67-0F5B-450F-9A28-C2E108B65001}"/>
    <cellStyle name="Currency 5 3 2" xfId="835" xr:uid="{567FA8C9-6F55-4CC5-9675-8F8489B39C16}"/>
    <cellStyle name="Currency 5 3 2 2" xfId="5095" xr:uid="{52256A6A-BBA8-4DEF-A8AF-68017C62E124}"/>
    <cellStyle name="Currency 5 3 2 2 2" xfId="8304" xr:uid="{A2223735-EDE1-4B0B-9D10-615833D79594}"/>
    <cellStyle name="Currency 5 3 2 2 2 2" xfId="30714" xr:uid="{EDD4FDA5-0B5A-44F7-85E6-AEAF1C13E6D2}"/>
    <cellStyle name="Currency 5 3 2 2 2 3" xfId="20428" xr:uid="{402549EE-08A9-441E-9942-C4D6B52DEA53}"/>
    <cellStyle name="Currency 5 3 2 2 3" xfId="11408" xr:uid="{2797E823-85A0-43EC-94EE-B9CDED903636}"/>
    <cellStyle name="Currency 5 3 2 2 3 3" xfId="23408" xr:uid="{47FE74EB-0E45-46ED-B4F6-4FE9414518E0}"/>
    <cellStyle name="Currency 5 3 2 2 4" xfId="13524" xr:uid="{DF8DD2B5-2B05-49BE-9A0F-6204D58764E6}"/>
    <cellStyle name="Currency 5 3 2 2 4 3" xfId="24160" xr:uid="{625BFEC7-1AD6-48E2-8067-215143381165}"/>
    <cellStyle name="Currency 5 3 2 2 5" xfId="27754" xr:uid="{846558FA-6820-49E2-BD92-E0109C16E43F}"/>
    <cellStyle name="Currency 5 3 2 2 6" xfId="17460" xr:uid="{7D80ADD6-0DB3-45B8-97AC-20C1082CE87B}"/>
    <cellStyle name="Currency 5 3 2 3" xfId="7098" xr:uid="{ACDB2C25-C697-4975-95F9-7697FF2640A7}"/>
    <cellStyle name="Currency 5 3 2 3 2" xfId="29569" xr:uid="{1C7DDB9A-2899-4731-8792-5BF68EE31A4C}"/>
    <cellStyle name="Currency 5 3 2 3 3" xfId="19278" xr:uid="{9ACB2145-28DC-46FF-8076-046ECD144D56}"/>
    <cellStyle name="Currency 5 3 2 4" xfId="10262" xr:uid="{BCE49470-4A65-48E7-92D2-CF3FEE9E22B5}"/>
    <cellStyle name="Currency 5 3 2 4 2" xfId="32531" xr:uid="{974EDD04-33C1-4046-9934-6CC401196AF5}"/>
    <cellStyle name="Currency 5 3 2 4 3" xfId="22257" xr:uid="{57DE9D83-C8F4-478C-BA2A-92639A70EE28}"/>
    <cellStyle name="Currency 5 3 2 5" xfId="12921" xr:uid="{FBD4B903-B828-4223-9D1C-B0B0DF0E4ED3}"/>
    <cellStyle name="Currency 5 3 2 5 3" xfId="23743" xr:uid="{850CF4B7-4E0A-469D-8D3F-1C9C4F131B36}"/>
    <cellStyle name="Currency 5 3 2 6" xfId="26608" xr:uid="{FEE5D404-3871-4E3D-9FD1-F8E76B0CC084}"/>
    <cellStyle name="Currency 5 3 2 7" xfId="16309" xr:uid="{59E96311-D787-4F1C-9CB1-CD7F2B3DC412}"/>
    <cellStyle name="Currency 5 3 2 8" xfId="33120" xr:uid="{516B88FE-E5C7-4716-97BC-F0246C7947EF}"/>
    <cellStyle name="Currency 5 3 2 9" xfId="3953" xr:uid="{DA81FC38-F6FA-4D4F-9E17-E1AFA96E07FB}"/>
    <cellStyle name="Currency 5 3 3" xfId="3773" xr:uid="{1DDBCBF4-2BD1-45F0-AF02-A05F244C8748}"/>
    <cellStyle name="Currency 5 3 3 2" xfId="4894" xr:uid="{ABDC8F57-E2DC-41E1-AB0B-675CF8B3B626}"/>
    <cellStyle name="Currency 5 3 3 2 2" xfId="8082" xr:uid="{6AA0F09A-19B3-40B2-B4AC-7A355EEB992E}"/>
    <cellStyle name="Currency 5 3 3 2 2 2" xfId="30505" xr:uid="{89BD8613-DD64-43CD-B0F7-CACA38530AAB}"/>
    <cellStyle name="Currency 5 3 3 2 2 3" xfId="20215" xr:uid="{388252E8-1416-43AE-BEBC-523813509D21}"/>
    <cellStyle name="Currency 5 3 3 2 3" xfId="11197" xr:uid="{40B1D45D-7D68-4D43-99C8-621E886C0326}"/>
    <cellStyle name="Currency 5 3 3 2 3 3" xfId="23195" xr:uid="{548C3639-6D18-48CB-B2AC-4FADB2D872C6}"/>
    <cellStyle name="Currency 5 3 3 2 4" xfId="27544" xr:uid="{276F75AB-8647-4CC6-A9CC-3E62B5C1FFCE}"/>
    <cellStyle name="Currency 5 3 3 2 5" xfId="17247" xr:uid="{1B71BF72-4E97-4A83-AAA6-7723B1CE3CC7}"/>
    <cellStyle name="Currency 5 3 3 3" xfId="6936" xr:uid="{36820725-9D8F-4BE3-8A77-736B4601E7A1}"/>
    <cellStyle name="Currency 5 3 3 3 2" xfId="29407" xr:uid="{C892A2F4-ABE1-4EE9-8600-B44707176D8A}"/>
    <cellStyle name="Currency 5 3 3 3 3" xfId="19114" xr:uid="{76D841CD-4EEB-4779-95CF-B90BE292DF75}"/>
    <cellStyle name="Currency 5 3 3 4" xfId="10099" xr:uid="{5CE523C2-3B52-48C1-8A00-02A4660C6E46}"/>
    <cellStyle name="Currency 5 3 3 4 2" xfId="32368" xr:uid="{D3CD4B45-53C2-4885-AFE0-0EFEB5096A87}"/>
    <cellStyle name="Currency 5 3 3 4 3" xfId="22093" xr:uid="{768B3B80-0EF8-42DF-AD8F-112745F0063B}"/>
    <cellStyle name="Currency 5 3 3 5" xfId="13364" xr:uid="{87C0C5D1-6D08-45E5-A7CD-237BA7743381}"/>
    <cellStyle name="Currency 5 3 3 5 3" xfId="24000" xr:uid="{6BBA0890-8384-4003-B432-3580CF99EA88}"/>
    <cellStyle name="Currency 5 3 3 6" xfId="26444" xr:uid="{181BD9A5-70D0-400C-A878-402E5429DFF0}"/>
    <cellStyle name="Currency 5 3 3 7" xfId="16145" xr:uid="{5B81E17F-D7D7-4ADC-A7E7-9804C0BD3502}"/>
    <cellStyle name="Currency 5 3 3 8" xfId="32930" xr:uid="{F1149322-1417-4DA7-A53E-0D62CCDED71D}"/>
    <cellStyle name="Currency 5 3 4" xfId="3293" xr:uid="{A2F0BD74-AE7F-4B4F-8CEA-F227C562BA4F}"/>
    <cellStyle name="Currency 5 3 4 2" xfId="6650" xr:uid="{58B73C1E-25D0-4FAC-80BF-758409F8641F}"/>
    <cellStyle name="Currency 5 3 4 2 2" xfId="29150" xr:uid="{0950EC82-E849-465B-AC4D-C9EA71036390}"/>
    <cellStyle name="Currency 5 3 4 2 3" xfId="18857" xr:uid="{2DCCCAB4-7B0D-4AC4-8925-3D83321434D8}"/>
    <cellStyle name="Currency 5 3 4 3" xfId="9841" xr:uid="{A8D3308B-98E2-496C-A67F-1A081493F4C7}"/>
    <cellStyle name="Currency 5 3 4 3 2" xfId="32111" xr:uid="{976F8786-0272-4E2F-A28D-8E550D372C9C}"/>
    <cellStyle name="Currency 5 3 4 3 3" xfId="21835" xr:uid="{7CD3700D-9671-4C7A-B9D8-A510B7B998E1}"/>
    <cellStyle name="Currency 5 3 4 4" xfId="26186" xr:uid="{D72F4C05-4990-4841-8561-425E433D4D96}"/>
    <cellStyle name="Currency 5 3 4 5" xfId="15887" xr:uid="{E374C47B-08B4-4877-98FB-934A8147BD2D}"/>
    <cellStyle name="Currency 5 3 5" xfId="6397" xr:uid="{F5DA372D-407E-407F-B0BC-78766A1A2C32}"/>
    <cellStyle name="Currency 5 3 5 2" xfId="28898" xr:uid="{9BF03769-F2A1-4D11-9D8B-61A742540F0B}"/>
    <cellStyle name="Currency 5 3 5 3" xfId="18604" xr:uid="{A7D71A7E-5FC0-4018-B79F-262AE432D7CE}"/>
    <cellStyle name="Currency 5 3 6" xfId="9588" xr:uid="{051C253F-348F-4C96-81D8-49DF24E88B21}"/>
    <cellStyle name="Currency 5 3 6 2" xfId="31858" xr:uid="{2E54A4A9-1877-4B26-BDB0-ACAE34595250}"/>
    <cellStyle name="Currency 5 3 6 3" xfId="21582" xr:uid="{E66CA562-B7E6-4898-8200-645BC3C5F555}"/>
    <cellStyle name="Currency 5 3 7" xfId="12709" xr:uid="{78888647-54E9-4FE6-9232-3B874A969DFF}"/>
    <cellStyle name="Currency 5 3 7 3" xfId="23578" xr:uid="{6F2FF4C0-67BD-4839-B36C-EFF231FB3766}"/>
    <cellStyle name="Currency 5 3 8" xfId="25934" xr:uid="{787A6B7C-35AD-48FC-BDBB-035A742AFF54}"/>
    <cellStyle name="Currency 5 3 9" xfId="15634" xr:uid="{3C18F936-B3FD-4D9A-B1AD-6E2B94198887}"/>
    <cellStyle name="Currency 5 4" xfId="274" xr:uid="{3381649C-A86E-443F-A863-7CFA75903F59}"/>
    <cellStyle name="Currency 5 4 2" xfId="4983" xr:uid="{62BB0E46-F1E8-4B3E-9ACC-355C560E3E20}"/>
    <cellStyle name="Currency 5 4 2 2" xfId="8181" xr:uid="{C1435B9C-271E-4A96-BDDF-129E687F5DF6}"/>
    <cellStyle name="Currency 5 4 2 2 2" xfId="30593" xr:uid="{3CEEAD95-03A8-43BE-B36A-DFE5BDB17550}"/>
    <cellStyle name="Currency 5 4 2 2 3" xfId="20304" xr:uid="{A4D471D3-1E6A-4DAE-8BBD-BC5B1BC1154E}"/>
    <cellStyle name="Currency 5 4 2 3" xfId="11286" xr:uid="{AEDD701F-F01C-4E83-9EE2-AC10B5EEFC19}"/>
    <cellStyle name="Currency 5 4 2 3 3" xfId="23284" xr:uid="{A02A5BB8-96D2-4EBE-81F6-4E1AEA715AF6}"/>
    <cellStyle name="Currency 5 4 2 4" xfId="27630" xr:uid="{6189DFC7-C645-47B5-B4D9-A0FF0546340C}"/>
    <cellStyle name="Currency 5 4 2 5" xfId="17336" xr:uid="{B39E1973-E9B4-4E9D-86F9-750D8C22705A}"/>
    <cellStyle name="Currency 5 4 2 6" xfId="33180" xr:uid="{E6EBB535-45BE-4DC9-8FB1-47AEEA53A8B2}"/>
    <cellStyle name="Currency 5 4 3" xfId="6821" xr:uid="{AD2E6333-14F2-411B-8514-4285C7313F29}"/>
    <cellStyle name="Currency 5 4 3 2" xfId="29307" xr:uid="{5B7DAE15-078B-48A2-AB04-2F8D93743079}"/>
    <cellStyle name="Currency 5 4 3 3" xfId="19014" xr:uid="{FBD058BD-134C-41E8-B934-719F746B4242}"/>
    <cellStyle name="Currency 5 4 3 4" xfId="32951" xr:uid="{5DCC07E0-826D-4BAF-8176-9FDC6435648A}"/>
    <cellStyle name="Currency 5 4 4" xfId="9999" xr:uid="{E3DF9A2D-C689-4317-978B-C8ABEA599BBE}"/>
    <cellStyle name="Currency 5 4 4 2" xfId="32268" xr:uid="{60EAF130-6A06-4F9B-BB68-3B147FD43FF3}"/>
    <cellStyle name="Currency 5 4 4 3" xfId="21993" xr:uid="{C0452DC7-C432-412A-9F09-1CBC4EE595F9}"/>
    <cellStyle name="Currency 5 4 5" xfId="13076" xr:uid="{304BD394-45CD-48D6-B566-E3249B9D0E7D}"/>
    <cellStyle name="Currency 5 4 5 3" xfId="23900" xr:uid="{CD6485FC-58DC-429E-AF32-98161BCFA1FF}"/>
    <cellStyle name="Currency 5 4 6" xfId="26344" xr:uid="{0B9E5223-3932-4C8D-AD7A-3298F4BE7270}"/>
    <cellStyle name="Currency 5 4 7" xfId="16045" xr:uid="{3416F59A-FE76-4827-B240-15C237A46960}"/>
    <cellStyle name="Currency 5 4 8" xfId="32877" xr:uid="{627BAC69-C04F-45C1-99B5-D85547BD969E}"/>
    <cellStyle name="Currency 5 4 9" xfId="3447" xr:uid="{468B3D1F-6E5A-4A53-B017-A139F35DAE48}"/>
    <cellStyle name="Currency 5 5" xfId="4768" xr:uid="{DDF8A8E8-2EF6-4966-BD85-F944F52F86E4}"/>
    <cellStyle name="Currency 5 5 2" xfId="7954" xr:uid="{985E53CB-9C31-4ADF-A6FD-74721078A5AA}"/>
    <cellStyle name="Currency 5 5 2 2" xfId="30384" xr:uid="{32B73392-4896-4259-AD82-C6C41098651C}"/>
    <cellStyle name="Currency 5 5 2 3" xfId="20094" xr:uid="{88B64899-932C-4E06-B2E0-E63B0A969212}"/>
    <cellStyle name="Currency 5 5 3" xfId="11076" xr:uid="{C0B1DD8B-0AA5-4BA6-B45A-042D2532CE97}"/>
    <cellStyle name="Currency 5 5 3 3" xfId="23074" xr:uid="{D225BCF2-4DB3-4A3F-8924-E5C6DF012F36}"/>
    <cellStyle name="Currency 5 5 4" xfId="13814" xr:uid="{8B93B8A8-C62D-40BE-864E-229750094359}"/>
    <cellStyle name="Currency 5 5 4 3" xfId="24454" xr:uid="{4F8332E2-42F2-4F5A-8FAF-0B4A056BDEFA}"/>
    <cellStyle name="Currency 5 5 5" xfId="27425" xr:uid="{DD9C2EF4-06D1-488D-B85A-50990CD92BA0}"/>
    <cellStyle name="Currency 5 5 6" xfId="17126" xr:uid="{34929F66-36E0-4B92-94BD-A4F07986856E}"/>
    <cellStyle name="Currency 5 5 7" xfId="32993" xr:uid="{7E270E8A-2A41-44F9-95C0-95FBB1BF6A43}"/>
    <cellStyle name="Currency 5 6" xfId="4648" xr:uid="{9B38510D-4F43-4C15-B30B-2B70326A5E45}"/>
    <cellStyle name="Currency 5 6 2" xfId="7824" xr:uid="{B5894BAF-ACFE-4458-B65B-90C25BF520A0}"/>
    <cellStyle name="Currency 5 6 2 2" xfId="30252" xr:uid="{B47EEA95-325D-4417-9CD9-82361D002A9C}"/>
    <cellStyle name="Currency 5 6 2 3" xfId="19963" xr:uid="{60042709-97F0-4104-86AC-45FAD56AA04D}"/>
    <cellStyle name="Currency 5 6 3" xfId="10947" xr:uid="{5797BA0C-85F9-4269-9817-C85E927C32E5}"/>
    <cellStyle name="Currency 5 6 3 3" xfId="22942" xr:uid="{EC52EC9F-AE1D-4057-82DC-1A09B3C723E9}"/>
    <cellStyle name="Currency 5 6 4" xfId="13924" xr:uid="{28B31456-9681-41B9-99EC-F062FC9A7AD5}"/>
    <cellStyle name="Currency 5 6 4 3" xfId="24565" xr:uid="{85007F68-657F-4DE0-B98D-288967D4819B}"/>
    <cellStyle name="Currency 5 6 5" xfId="27293" xr:uid="{1FADF2ED-0EC0-43CE-912F-2BE472821D87}"/>
    <cellStyle name="Currency 5 6 6" xfId="16994" xr:uid="{E11E3782-3D80-45CC-A0F3-433180D3BB74}"/>
    <cellStyle name="Currency 5 6 7" xfId="32892" xr:uid="{7D768532-BC58-4740-8442-2E02B3478D9D}"/>
    <cellStyle name="Currency 5 7" xfId="4580" xr:uid="{AC896ABD-ECF2-442A-9520-24EBD24B7EB4}"/>
    <cellStyle name="Currency 5 7 2" xfId="7756" xr:uid="{5AD75BC8-B9DD-4B77-A2F2-2336667A1496}"/>
    <cellStyle name="Currency 5 7 2 2" xfId="30185" xr:uid="{78842AF6-0359-4F3A-A884-8E03E72BFBDB}"/>
    <cellStyle name="Currency 5 7 2 3" xfId="19895" xr:uid="{13DC83C3-9E8E-4D25-9CBA-960371E07ABC}"/>
    <cellStyle name="Currency 5 7 3" xfId="10879" xr:uid="{3C8C240A-19E8-4FFB-A935-6308E61FFED2}"/>
    <cellStyle name="Currency 5 7 3 3" xfId="22874" xr:uid="{4DE647D4-B350-4689-8C79-FBDC6B996EA2}"/>
    <cellStyle name="Currency 5 7 4" xfId="13945" xr:uid="{C8F6BAD3-90A6-4A91-8A9B-0C41D92DCBD0}"/>
    <cellStyle name="Currency 5 7 4 3" xfId="24582" xr:uid="{E208900C-BF47-47BD-BA59-840F89BA80E5}"/>
    <cellStyle name="Currency 5 7 5" xfId="27225" xr:uid="{52769103-94ED-4C36-95BF-0B4333781944}"/>
    <cellStyle name="Currency 5 7 6" xfId="16926" xr:uid="{0C9293DC-F7C7-488A-B2D9-0DCCF54ABF60}"/>
    <cellStyle name="Currency 5 8" xfId="4445" xr:uid="{6731A710-CBA2-41AB-B06F-3B0C22A6D9A8}"/>
    <cellStyle name="Currency 5 8 2" xfId="7621" xr:uid="{DFFB6175-010C-4069-8FE6-84228E0DA270}"/>
    <cellStyle name="Currency 5 8 2 2" xfId="30050" xr:uid="{57B7186C-1DFC-4EC8-9A9B-DC792FCEEC90}"/>
    <cellStyle name="Currency 5 8 2 3" xfId="19760" xr:uid="{99540455-3191-4C5C-BB23-8A69BDAE6260}"/>
    <cellStyle name="Currency 5 8 3" xfId="10744" xr:uid="{FEF5592E-C49D-4661-806A-683803924519}"/>
    <cellStyle name="Currency 5 8 3 3" xfId="22739" xr:uid="{22E33EDC-FDD0-4C47-A901-0E4A6EE59AC4}"/>
    <cellStyle name="Currency 5 8 4" xfId="13931" xr:uid="{3138AC1F-E4CB-4B91-A1C7-385C13155BC6}"/>
    <cellStyle name="Currency 5 8 4 3" xfId="24569" xr:uid="{6B57BC42-DF69-443D-92FE-CBF75FD1F464}"/>
    <cellStyle name="Currency 5 8 5" xfId="27090" xr:uid="{2C8F8AE3-45BA-403A-9B52-CDB55CC2EB20}"/>
    <cellStyle name="Currency 5 8 6" xfId="16791" xr:uid="{BD0B3C66-6E76-4517-B291-5548943BA1B9}"/>
    <cellStyle name="Currency 5 9" xfId="4242" xr:uid="{B73D70BD-408B-40DA-8898-697D8E039F10}"/>
    <cellStyle name="Currency 5 9 2" xfId="7417" xr:uid="{A8CB638E-1A78-41B0-A682-CEE8B150906C}"/>
    <cellStyle name="Currency 5 9 2 2" xfId="29860" xr:uid="{2EB6EA5B-191E-486F-9349-330F3A28DF1E}"/>
    <cellStyle name="Currency 5 9 2 3" xfId="19570" xr:uid="{55B5FFC3-D5A1-41A7-A9ED-C613B2E5945F}"/>
    <cellStyle name="Currency 5 9 3" xfId="10554" xr:uid="{506DD673-4F2B-487D-A699-3F4D8BFEF9D2}"/>
    <cellStyle name="Currency 5 9 3 3" xfId="22549" xr:uid="{4CBF641E-0BE8-408A-AC6F-167CC308C9DD}"/>
    <cellStyle name="Currency 5 9 4" xfId="14107" xr:uid="{732167B2-C233-4530-9983-E5E72DD59397}"/>
    <cellStyle name="Currency 5 9 4 3" xfId="24743" xr:uid="{1FE12240-52E3-46CB-9CAA-169B7DBE694A}"/>
    <cellStyle name="Currency 5 9 5" xfId="26900" xr:uid="{F3C2DC50-178F-4E43-88A7-6538CA83A3D5}"/>
    <cellStyle name="Currency 5 9 6" xfId="16601" xr:uid="{E8CE05F4-D11F-4EC5-B68A-80C1210FF0E8}"/>
    <cellStyle name="Currency 50" xfId="2677" xr:uid="{D32747E1-FA6F-4C88-B9A7-7D481593122C}"/>
    <cellStyle name="Currency 50 2" xfId="5964" xr:uid="{348EE7DB-D032-4239-8957-FB3601B86490}"/>
    <cellStyle name="Currency 50 2 2" xfId="28465" xr:uid="{C4F1C8E0-E42E-49F5-A5ED-6C486DE754F5}"/>
    <cellStyle name="Currency 50 2 3" xfId="18171" xr:uid="{FDFC232C-6F0B-4635-830A-D37166FC8910}"/>
    <cellStyle name="Currency 50 3" xfId="9155" xr:uid="{70A8EA2B-630F-437D-BAD2-8F6D917760E2}"/>
    <cellStyle name="Currency 50 3 2" xfId="31425" xr:uid="{9E81326D-45F7-4DD7-BEA1-648A8DBC1535}"/>
    <cellStyle name="Currency 50 3 3" xfId="21149" xr:uid="{959F8C3C-314E-43D9-91C5-42AA857F4C7D}"/>
    <cellStyle name="Currency 50 4" xfId="25501" xr:uid="{C5366971-5194-4219-B90B-003805DD4674}"/>
    <cellStyle name="Currency 50 5" xfId="15201" xr:uid="{16E61B8C-46E5-4DAE-8345-4207B6E9FAE1}"/>
    <cellStyle name="Currency 51" xfId="2633" xr:uid="{6636D579-7F65-4102-A4D2-4F16EC8ADA43}"/>
    <cellStyle name="Currency 51 2" xfId="5945" xr:uid="{A7B73408-494D-4C5D-B0DF-DDB65FDBC115}"/>
    <cellStyle name="Currency 51 2 2" xfId="28453" xr:uid="{AD5836F5-5DC8-4D02-BCC1-FD0F6E2311A5}"/>
    <cellStyle name="Currency 51 2 3" xfId="18159" xr:uid="{EB76F041-A9B2-48C3-A69D-9B74B3BA9B4A}"/>
    <cellStyle name="Currency 51 3" xfId="9143" xr:uid="{AD908BF7-2682-4878-A4B2-D32F6DB5B320}"/>
    <cellStyle name="Currency 51 3 2" xfId="31413" xr:uid="{34A7BDE6-6F0C-4A2C-9674-86CE30303361}"/>
    <cellStyle name="Currency 51 3 3" xfId="21137" xr:uid="{6F647601-F4B8-4C24-BBC8-D18409238F59}"/>
    <cellStyle name="Currency 51 4" xfId="25489" xr:uid="{224CC1EB-A736-4FCD-9C3C-FED0805A294E}"/>
    <cellStyle name="Currency 51 5" xfId="15189" xr:uid="{D26C4600-7FA6-4E53-B38F-01982278C676}"/>
    <cellStyle name="Currency 52" xfId="2637" xr:uid="{27F12017-C859-47AA-981D-20475AC22818}"/>
    <cellStyle name="Currency 52 2" xfId="5949" xr:uid="{E1B47C43-B90E-41F6-9C8F-9D00EBA7C07E}"/>
    <cellStyle name="Currency 52 2 2" xfId="28457" xr:uid="{1873E084-6E72-4CEB-9808-97E9B7C30448}"/>
    <cellStyle name="Currency 52 2 3" xfId="18163" xr:uid="{AB17237C-DFC1-47D9-9A01-5B4E863894D0}"/>
    <cellStyle name="Currency 52 3" xfId="9147" xr:uid="{083D1595-711C-4F56-8F31-FEA9973E4F4A}"/>
    <cellStyle name="Currency 52 3 2" xfId="31417" xr:uid="{8C45973A-63B1-4699-8D54-B1E787C4D5FC}"/>
    <cellStyle name="Currency 52 3 3" xfId="21141" xr:uid="{47CEB5CD-8EE8-4FE0-8D4F-E7FFD5153E5B}"/>
    <cellStyle name="Currency 52 4" xfId="25493" xr:uid="{DE2A522F-4133-4C9C-8204-6270DA35AE8F}"/>
    <cellStyle name="Currency 52 5" xfId="15193" xr:uid="{9229675E-F98C-46C3-AAA9-E2E6C40BCB05}"/>
    <cellStyle name="Currency 53" xfId="2629" xr:uid="{6727C863-1EE7-448F-A95C-6F6788962F60}"/>
    <cellStyle name="Currency 53 2" xfId="5941" xr:uid="{467339DE-73A1-45D2-A871-7A7D74E5A4E3}"/>
    <cellStyle name="Currency 53 2 2" xfId="28449" xr:uid="{8D146456-86F8-4E39-AA22-9C5741AFB580}"/>
    <cellStyle name="Currency 53 2 3" xfId="18155" xr:uid="{FCB9B8F9-311C-4366-A0EA-E65209E1345A}"/>
    <cellStyle name="Currency 53 3" xfId="9139" xr:uid="{72588727-0094-4530-AD42-046CB3059660}"/>
    <cellStyle name="Currency 53 3 2" xfId="31409" xr:uid="{0E83CEFE-2638-4E7A-AF14-6206F3E2D38B}"/>
    <cellStyle name="Currency 53 3 3" xfId="21133" xr:uid="{D2E9A2EA-FE5A-481E-B4F3-84648F493F2F}"/>
    <cellStyle name="Currency 53 4" xfId="25485" xr:uid="{82022372-DE51-4907-92C4-BBCFB6C0F08C}"/>
    <cellStyle name="Currency 53 5" xfId="15185" xr:uid="{F51DEFED-3CD3-4A76-86D1-6AC7CE66B0B0}"/>
    <cellStyle name="Currency 54" xfId="2624" xr:uid="{B0D9F582-9203-44E0-B853-A6EE216A2B6F}"/>
    <cellStyle name="Currency 54 2" xfId="5936" xr:uid="{6BE467C5-EE3E-434A-827E-06519C9C4CCB}"/>
    <cellStyle name="Currency 54 2 2" xfId="28444" xr:uid="{5E492E25-22F4-4ED5-AF66-EFC0005DCC73}"/>
    <cellStyle name="Currency 54 2 3" xfId="18150" xr:uid="{443A17BD-26C3-4C26-A468-1E3B66BDA5E1}"/>
    <cellStyle name="Currency 54 3" xfId="9134" xr:uid="{DDD7CDEA-B7ED-4343-9AC2-74CA26FB1272}"/>
    <cellStyle name="Currency 54 3 2" xfId="31404" xr:uid="{3E3B09C7-3802-48FF-9AF5-37ED617A296A}"/>
    <cellStyle name="Currency 54 3 3" xfId="21128" xr:uid="{EC0B7847-962A-4E18-B0FF-E44D72A46C7C}"/>
    <cellStyle name="Currency 54 4" xfId="25480" xr:uid="{4A5E1183-96E6-419E-8D34-B2EFB675A46A}"/>
    <cellStyle name="Currency 54 5" xfId="15180" xr:uid="{8D9971BD-4A13-4410-BEC6-66DE596B5C46}"/>
    <cellStyle name="Currency 55" xfId="5135" xr:uid="{7860BF6A-4071-440C-AE41-9BC74F72F6B5}"/>
    <cellStyle name="Currency 55 2" xfId="8329" xr:uid="{9C9B9932-FCBF-4D83-B364-F3F9F1C13D9A}"/>
    <cellStyle name="Currency 55 2 2" xfId="30738" xr:uid="{E19B0FB6-2509-4F40-911F-CD40A3C79232}"/>
    <cellStyle name="Currency 55 2 3" xfId="20452" xr:uid="{4AA84206-36E9-4AB7-803F-BDDBDF0AA8EE}"/>
    <cellStyle name="Currency 55 3" xfId="11432" xr:uid="{715800CE-599C-4B1E-BBEA-C7A1B172010A}"/>
    <cellStyle name="Currency 55 3 3" xfId="23432" xr:uid="{11016D43-46AB-4E8A-A6BE-2461AB87744D}"/>
    <cellStyle name="Currency 55 4" xfId="27778" xr:uid="{F41DA324-B29E-4FEF-AA5B-8C0DB2A17B96}"/>
    <cellStyle name="Currency 55 5" xfId="17484" xr:uid="{D564AEB4-FDB7-4C80-8B7E-DBCC5E1CB2D3}"/>
    <cellStyle name="Currency 56" xfId="2619" xr:uid="{EA47EE4C-739B-4DD3-9E2F-00E8E33A2419}"/>
    <cellStyle name="Currency 56 2" xfId="5932" xr:uid="{13A2DFD4-DB63-45D0-B99D-412E0AB80BFD}"/>
    <cellStyle name="Currency 56 2 2" xfId="28440" xr:uid="{FACED252-EB6D-46D4-8308-9DF3C53CF14E}"/>
    <cellStyle name="Currency 56 2 3" xfId="18146" xr:uid="{AABF4829-BAEC-4429-9A98-832DA7D4E6EE}"/>
    <cellStyle name="Currency 56 3" xfId="9130" xr:uid="{0A0D50CE-7CEC-4FA7-89E9-987A767DD040}"/>
    <cellStyle name="Currency 56 3 2" xfId="31400" xr:uid="{CD77124E-A923-4C26-9BD6-A1DD951C8D86}"/>
    <cellStyle name="Currency 56 3 3" xfId="21124" xr:uid="{7D0BBF76-9D11-4D6E-9EEA-B5152DAF91DB}"/>
    <cellStyle name="Currency 56 4" xfId="25476" xr:uid="{A9D264D1-2CAE-4359-A390-4E9C86E7D258}"/>
    <cellStyle name="Currency 56 5" xfId="15176" xr:uid="{A148E2DC-A405-4B9B-8F18-58A531329597}"/>
    <cellStyle name="Currency 57" xfId="2614" xr:uid="{719BDBE4-E0C5-4103-B5E6-A3A9CC4C1ECC}"/>
    <cellStyle name="Currency 57 2" xfId="5927" xr:uid="{8EA83ABE-FA6C-4A63-9447-3645BC8FCC43}"/>
    <cellStyle name="Currency 57 2 2" xfId="28435" xr:uid="{58C5DD14-EE8F-4FFA-860C-7242C2957EBE}"/>
    <cellStyle name="Currency 57 2 3" xfId="18141" xr:uid="{47EBB2D6-8FC6-4E4E-BBA4-275509383253}"/>
    <cellStyle name="Currency 57 3" xfId="9125" xr:uid="{AE0B046A-E7EF-479F-BC42-4C91C525CE20}"/>
    <cellStyle name="Currency 57 3 2" xfId="31395" xr:uid="{1FFDFD12-0E15-42CC-9A6A-B867BCED4CB2}"/>
    <cellStyle name="Currency 57 3 3" xfId="21119" xr:uid="{9AC70550-E9A8-42C3-B350-08218A59F56A}"/>
    <cellStyle name="Currency 57 4" xfId="25471" xr:uid="{14D6F3F9-BB00-4989-9DD2-7976A1B9FC2A}"/>
    <cellStyle name="Currency 57 5" xfId="15171" xr:uid="{9D2CF11C-92DE-42F8-9C56-C5EFDE518F3C}"/>
    <cellStyle name="Currency 58" xfId="2609" xr:uid="{0E9CEEDA-FFBA-4098-A1C8-2724D73A340F}"/>
    <cellStyle name="Currency 58 2" xfId="5922" xr:uid="{8119D333-648D-400C-8FC8-9A257038F8F2}"/>
    <cellStyle name="Currency 58 2 2" xfId="28430" xr:uid="{2CB88A12-A008-47D5-AE41-E87C2D3393EA}"/>
    <cellStyle name="Currency 58 2 3" xfId="18136" xr:uid="{E6EE1080-DEEA-426D-8C73-27EF208C0D4E}"/>
    <cellStyle name="Currency 58 3" xfId="9120" xr:uid="{B8AD0EC3-2A27-41C0-AA0E-929539E52079}"/>
    <cellStyle name="Currency 58 3 2" xfId="31390" xr:uid="{49D6E494-2EA8-44F0-83C6-81E9B0F0AABE}"/>
    <cellStyle name="Currency 58 3 3" xfId="21114" xr:uid="{17D2E5A1-5C1B-4DD3-9F92-287047E39E33}"/>
    <cellStyle name="Currency 58 4" xfId="25466" xr:uid="{02F3075C-96CE-4912-B9C5-65AED59269FF}"/>
    <cellStyle name="Currency 58 5" xfId="15166" xr:uid="{26E829C4-A790-452E-9387-0564482CB10D}"/>
    <cellStyle name="Currency 59" xfId="2597" xr:uid="{3B9F1385-E613-4CEC-91EE-B71A9454454B}"/>
    <cellStyle name="Currency 59 2" xfId="5911" xr:uid="{A8CDD148-14FF-4458-9FCE-36776DEBAF89}"/>
    <cellStyle name="Currency 59 2 2" xfId="28419" xr:uid="{DC0A1E5A-C783-4A29-B27D-11E117830551}"/>
    <cellStyle name="Currency 59 2 3" xfId="18125" xr:uid="{C539FCBC-2402-48B0-8492-887CE40C1540}"/>
    <cellStyle name="Currency 59 3" xfId="9109" xr:uid="{F788D99A-D7FA-4BBE-AFC5-565AA2AFAF8C}"/>
    <cellStyle name="Currency 59 3 2" xfId="31379" xr:uid="{C20BD8C0-BBBA-4C09-B8DB-165D1A1F5F16}"/>
    <cellStyle name="Currency 59 3 3" xfId="21103" xr:uid="{28E14964-49B1-4B95-B332-45ECC9411985}"/>
    <cellStyle name="Currency 59 4" xfId="25455" xr:uid="{1E7F8A7A-5089-4A7A-A4C2-59A3E8D557EB}"/>
    <cellStyle name="Currency 59 5" xfId="15155" xr:uid="{0E50F3E3-D4E4-4470-AFFD-DC1DE96A0D8C}"/>
    <cellStyle name="Currency 6" xfId="93" xr:uid="{23D64CBE-0B2C-4943-B850-D1A61C545F57}"/>
    <cellStyle name="Currency 6 10" xfId="4092" xr:uid="{4E71EF09-B608-4A6B-BC3F-5908D2716C9B}"/>
    <cellStyle name="Currency 6 10 2" xfId="7267" xr:uid="{A929F1EF-5A54-4E1C-A160-36295740D84E}"/>
    <cellStyle name="Currency 6 10 2 2" xfId="29738" xr:uid="{5C670582-8B44-470F-9FE4-4206D1A4DA32}"/>
    <cellStyle name="Currency 6 10 2 3" xfId="19448" xr:uid="{9A85CF18-A6B1-4B4B-B061-8494A8E885F3}"/>
    <cellStyle name="Currency 6 10 3" xfId="10432" xr:uid="{1AC43124-BCE3-4A81-8BC8-E3B575EA5108}"/>
    <cellStyle name="Currency 6 10 3 3" xfId="22427" xr:uid="{CF23C016-7D6C-4098-8023-454C905924C0}"/>
    <cellStyle name="Currency 6 10 4" xfId="26778" xr:uid="{B1D8F883-80ED-4803-AC15-57B5E8DF5D91}"/>
    <cellStyle name="Currency 6 10 5" xfId="16479" xr:uid="{CC689A51-1FFB-4A4C-B6DC-DFB3D8E1460B}"/>
    <cellStyle name="Currency 6 11" xfId="3214" xr:uid="{5E919551-E829-4004-978C-5BECE2B42786}"/>
    <cellStyle name="Currency 6 11 2" xfId="6569" xr:uid="{3C83099A-AA26-40EB-91AC-565DA5F06525}"/>
    <cellStyle name="Currency 6 11 2 2" xfId="29069" xr:uid="{D7A8661A-7FBD-4350-9DC1-2BD5F8070C2B}"/>
    <cellStyle name="Currency 6 11 2 3" xfId="18776" xr:uid="{C01EE382-28F3-49A2-88E9-69198A8DCCCE}"/>
    <cellStyle name="Currency 6 11 3" xfId="9760" xr:uid="{AC438A71-4988-4F65-AD63-23EA96AB7890}"/>
    <cellStyle name="Currency 6 11 3 2" xfId="32030" xr:uid="{3BC8F978-B062-4A93-9E4C-23B04D220CEF}"/>
    <cellStyle name="Currency 6 11 3 3" xfId="21754" xr:uid="{1E9060E1-6C25-4207-B32D-1918B4C598CE}"/>
    <cellStyle name="Currency 6 11 4" xfId="26106" xr:uid="{00F73AB2-D0C6-4297-9DEA-132ECF852518}"/>
    <cellStyle name="Currency 6 11 5" xfId="15806" xr:uid="{35299648-1A8D-4DD2-883E-FFE9835CCE27}"/>
    <cellStyle name="Currency 6 12" xfId="3029" xr:uid="{B21C1160-BB7F-4091-AE53-085240E4FA76}"/>
    <cellStyle name="Currency 6 12 2" xfId="6318" xr:uid="{B84955C9-8242-48CC-9014-1FD02FA5F835}"/>
    <cellStyle name="Currency 6 12 2 2" xfId="28819" xr:uid="{EC6D75E9-56CF-432F-8DFF-73E2C7638164}"/>
    <cellStyle name="Currency 6 12 2 3" xfId="18525" xr:uid="{C15D05D8-3DB6-4654-B94E-F68BC4C7A015}"/>
    <cellStyle name="Currency 6 12 3" xfId="9509" xr:uid="{29842A8F-6728-4724-A67D-CAEE4DF878ED}"/>
    <cellStyle name="Currency 6 12 3 2" xfId="31779" xr:uid="{C7D5B1A7-4EA1-4704-950E-AA33E889DFEE}"/>
    <cellStyle name="Currency 6 12 3 3" xfId="21503" xr:uid="{34D2E9D5-21BA-43CE-A28B-A0B9B21F387C}"/>
    <cellStyle name="Currency 6 12 4" xfId="25855" xr:uid="{674A6428-B8A4-4B4F-B77D-069B3718BFF5}"/>
    <cellStyle name="Currency 6 12 5" xfId="15555" xr:uid="{EB99C06E-8073-46F7-8C29-21E6DD2023DB}"/>
    <cellStyle name="Currency 6 13" xfId="2915" xr:uid="{91C4E49E-13CF-4A8E-B469-1D0573463694}"/>
    <cellStyle name="Currency 6 13 2" xfId="6207" xr:uid="{CCDD3626-0110-4E2C-AE40-360F3419182D}"/>
    <cellStyle name="Currency 6 13 2 2" xfId="28708" xr:uid="{50769E86-B8BB-4D25-AC2E-C49BC4A93A74}"/>
    <cellStyle name="Currency 6 13 2 3" xfId="18414" xr:uid="{C117E422-E268-437A-81D3-7C0A25C05B50}"/>
    <cellStyle name="Currency 6 13 3" xfId="9398" xr:uid="{503FEFAA-08D5-44D8-A1AF-B2726848F2E8}"/>
    <cellStyle name="Currency 6 13 3 2" xfId="31668" xr:uid="{5D9EAE87-4C81-4342-94BA-FF6A6BB358B8}"/>
    <cellStyle name="Currency 6 13 3 3" xfId="21392" xr:uid="{E7BE7834-AF5D-4B0C-B698-C3F23F01F4F2}"/>
    <cellStyle name="Currency 6 13 4" xfId="25744" xr:uid="{9297BED2-F227-47F1-937F-7A81402D697C}"/>
    <cellStyle name="Currency 6 13 5" xfId="15444" xr:uid="{DABFC7B1-DEEC-4266-8C10-1219B612F4CE}"/>
    <cellStyle name="Currency 6 14" xfId="2834" xr:uid="{6EF32632-60C2-4007-AC98-8E5455ACF09A}"/>
    <cellStyle name="Currency 6 14 2" xfId="6120" xr:uid="{6D811214-CC9B-41F0-BCCB-929769F41CBA}"/>
    <cellStyle name="Currency 6 14 2 2" xfId="28621" xr:uid="{BCC3714B-8A1D-465C-9D02-D3E778B47BA6}"/>
    <cellStyle name="Currency 6 14 2 3" xfId="18327" xr:uid="{AEAE1225-371A-4533-93E6-9303506886ED}"/>
    <cellStyle name="Currency 6 14 3" xfId="9311" xr:uid="{A812429F-5367-4412-A2BC-464FDFC85F66}"/>
    <cellStyle name="Currency 6 14 3 2" xfId="31581" xr:uid="{BB05946D-63AE-4423-B73F-B9A498EC4A65}"/>
    <cellStyle name="Currency 6 14 3 3" xfId="21305" xr:uid="{051BBB2B-02F3-4AA6-A7F7-299987B4531A}"/>
    <cellStyle name="Currency 6 14 4" xfId="25657" xr:uid="{255C4859-40E3-4A44-B000-24D5BBA9EDB7}"/>
    <cellStyle name="Currency 6 14 5" xfId="15357" xr:uid="{AB811C9F-9246-418E-85B8-724DD12F2863}"/>
    <cellStyle name="Currency 6 15" xfId="2736" xr:uid="{F9836157-DC02-4E2D-95BC-438C9D5F7984}"/>
    <cellStyle name="Currency 6 15 2" xfId="6021" xr:uid="{2EDE16F5-6E89-4F54-90D8-DD3CCF268C1D}"/>
    <cellStyle name="Currency 6 15 2 2" xfId="28522" xr:uid="{D7D5C1A4-18D8-454B-AC15-BF0E55C7D790}"/>
    <cellStyle name="Currency 6 15 2 3" xfId="18228" xr:uid="{C0D0EAF6-8775-4F53-BA05-E6394AB622A0}"/>
    <cellStyle name="Currency 6 15 3" xfId="9212" xr:uid="{F701D0C9-8FF9-454D-BAE2-7C64B2CF41B2}"/>
    <cellStyle name="Currency 6 15 3 2" xfId="31482" xr:uid="{9B277727-EA96-46F3-B2A7-E0ED9BFA2F67}"/>
    <cellStyle name="Currency 6 15 3 3" xfId="21206" xr:uid="{17B3326F-5063-486A-A9C3-860CDBD3FC23}"/>
    <cellStyle name="Currency 6 15 4" xfId="25558" xr:uid="{F96ED2A9-46B5-4FD4-B8A2-D8F7B872FBC0}"/>
    <cellStyle name="Currency 6 15 5" xfId="15258" xr:uid="{E900A545-2E05-4DEE-B66B-0DBBDCC0F762}"/>
    <cellStyle name="Currency 6 16" xfId="2424" xr:uid="{A1950D3C-8E37-4537-A910-743FF09AC80C}"/>
    <cellStyle name="Currency 6 16 2" xfId="5769" xr:uid="{54F18FD5-95C5-456D-BD31-2ABFC19FAEA8}"/>
    <cellStyle name="Currency 6 16 2 2" xfId="28285" xr:uid="{ED3D665D-A521-4CA3-B0D6-6FD305C2C7AB}"/>
    <cellStyle name="Currency 6 16 2 3" xfId="17991" xr:uid="{3CED5A97-84FF-4915-A6E9-6376479BB1E3}"/>
    <cellStyle name="Currency 6 16 3" xfId="8975" xr:uid="{B3965D11-8B78-4985-B8C5-8A6FEDDB48D2}"/>
    <cellStyle name="Currency 6 16 3 2" xfId="31245" xr:uid="{6AED0F51-435D-40AB-A4A5-DFA571485228}"/>
    <cellStyle name="Currency 6 16 3 3" xfId="20969" xr:uid="{D1EA2851-3885-445B-9FE4-485A42DCBFB6}"/>
    <cellStyle name="Currency 6 16 4" xfId="25321" xr:uid="{62655F4E-73CF-4F48-9193-B987AFA2ACBE}"/>
    <cellStyle name="Currency 6 16 5" xfId="15021" xr:uid="{181B0BEE-19A6-4016-99EA-E0E9ACE28000}"/>
    <cellStyle name="Currency 6 17" xfId="2233" xr:uid="{5D795513-9392-45DC-9254-80CF687E8875}"/>
    <cellStyle name="Currency 6 17 2" xfId="5576" xr:uid="{532601DA-72D2-461B-9419-7F682ED0BBE7}"/>
    <cellStyle name="Currency 6 17 2 2" xfId="28092" xr:uid="{B518A23D-BE35-468D-982E-BB87D27B02D1}"/>
    <cellStyle name="Currency 6 17 2 3" xfId="17798" xr:uid="{76F2EF04-52AB-4B68-A30D-00D346ADC522}"/>
    <cellStyle name="Currency 6 17 3" xfId="8782" xr:uid="{C2F78E50-BAB5-4B6B-851F-BD36626DC591}"/>
    <cellStyle name="Currency 6 17 3 2" xfId="31052" xr:uid="{BEE96CA5-1C6A-49BB-8280-62840C645A14}"/>
    <cellStyle name="Currency 6 17 3 3" xfId="20776" xr:uid="{7E05C1A6-4636-45E6-94D9-71FFDE36F472}"/>
    <cellStyle name="Currency 6 17 4" xfId="25128" xr:uid="{9725498D-15DD-49FB-A865-120BB8F5D5B5}"/>
    <cellStyle name="Currency 6 17 5" xfId="14828" xr:uid="{BEB0F408-A729-4CD3-9B07-8B76BF153156}"/>
    <cellStyle name="Currency 6 18" xfId="2168" xr:uid="{C75F0D10-049A-4CF3-B36A-9110BB6F044A}"/>
    <cellStyle name="Currency 6 18 2" xfId="5553" xr:uid="{F7B904C4-0E3A-4B46-A41B-8D38CB1BA968}"/>
    <cellStyle name="Currency 6 18 2 2" xfId="28070" xr:uid="{4DA5B0D6-E115-41AD-9EC9-70D004CA2D84}"/>
    <cellStyle name="Currency 6 18 2 3" xfId="17776" xr:uid="{A9FA3083-1537-4572-BF89-F4269D08FE3B}"/>
    <cellStyle name="Currency 6 18 3" xfId="8759" xr:uid="{7348B443-9BB1-453F-B521-0A5BC2B5F3B6}"/>
    <cellStyle name="Currency 6 18 3 2" xfId="31030" xr:uid="{554766A9-DE44-4F32-8B17-973878715E98}"/>
    <cellStyle name="Currency 6 18 3 3" xfId="20754" xr:uid="{2C82E163-57DE-498E-9187-B7D9B1D897A4}"/>
    <cellStyle name="Currency 6 18 4" xfId="25105" xr:uid="{5AFACFF0-0DCE-487D-93B5-5D2625508057}"/>
    <cellStyle name="Currency 6 18 5" xfId="14805" xr:uid="{CE79959C-78A0-45BC-88F7-729D792DF4BD}"/>
    <cellStyle name="Currency 6 19" xfId="5264" xr:uid="{81804E8E-5E93-453E-9CD3-DBC77DDC697B}"/>
    <cellStyle name="Currency 6 19 2" xfId="27870" xr:uid="{2EE234E9-FF7A-40D7-8FA7-1BF2E9E3E5A3}"/>
    <cellStyle name="Currency 6 19 3" xfId="17576" xr:uid="{90ACB693-69C9-4839-B710-341F711F29B1}"/>
    <cellStyle name="Currency 6 2" xfId="150" xr:uid="{13CEC723-8BA1-4601-812F-20F08B7C29DB}"/>
    <cellStyle name="Currency 6 2 10" xfId="9673" xr:uid="{27F5E517-DAEF-45F1-8158-0338AD1F0E3C}"/>
    <cellStyle name="Currency 6 2 10 2" xfId="31943" xr:uid="{6E23E1ED-6184-41A0-B20F-D149511D6CA5}"/>
    <cellStyle name="Currency 6 2 10 3" xfId="21667" xr:uid="{A2D582BF-AEDB-4289-BEC0-61A4AE39B6EB}"/>
    <cellStyle name="Currency 6 2 11" xfId="12792" xr:uid="{8ED37AB0-5D6F-41E8-A44A-CBC77C485D48}"/>
    <cellStyle name="Currency 6 2 11 3" xfId="23663" xr:uid="{9E5C8ADA-86DB-4C7E-B369-7529F3F0D398}"/>
    <cellStyle name="Currency 6 2 12" xfId="14300" xr:uid="{BF6691FF-DA5E-4EF3-978F-690ED3E416BD}"/>
    <cellStyle name="Currency 6 2 12 2" xfId="26019" xr:uid="{6B830378-FFD6-4683-A35B-A2DB2760BCDA}"/>
    <cellStyle name="Currency 6 2 13" xfId="15719" xr:uid="{3A34A961-312B-49E0-AB8E-1B49592BE20B}"/>
    <cellStyle name="Currency 6 2 14" xfId="32846" xr:uid="{C0AF0B75-C033-4DF1-8623-C140EA0279C7}"/>
    <cellStyle name="Currency 6 2 16" xfId="1245" xr:uid="{507D9059-CA0A-4C78-8925-DA980BD7DEFD}"/>
    <cellStyle name="Currency 6 2 2" xfId="408" xr:uid="{6CF00FAE-26DF-4639-931A-D37AE1AB6F6D}"/>
    <cellStyle name="Currency 6 2 2 2" xfId="919" xr:uid="{DA40FF7D-0710-4BD3-AAEC-CEE090E90696}"/>
    <cellStyle name="Currency 6 2 2 2 2" xfId="8266" xr:uid="{89D261E7-7A47-4551-9267-EE6E9D3E3858}"/>
    <cellStyle name="Currency 6 2 2 2 2 2" xfId="30676" xr:uid="{784325E4-E143-4FF8-A757-14168085CEAB}"/>
    <cellStyle name="Currency 6 2 2 2 2 3" xfId="20389" xr:uid="{7B3DE3D8-C557-45F3-B2C1-490ABA7E2ED0}"/>
    <cellStyle name="Currency 6 2 2 2 3" xfId="11370" xr:uid="{A03E95C5-2939-4C8F-8633-8A43F714EFB4}"/>
    <cellStyle name="Currency 6 2 2 2 3 3" xfId="23369" xr:uid="{685DFD00-42CD-4554-8CB3-DA6FB8CB45FF}"/>
    <cellStyle name="Currency 6 2 2 2 4" xfId="13605" xr:uid="{950AD2D6-A7EA-4AB3-AC62-D2BF240AD706}"/>
    <cellStyle name="Currency 6 2 2 2 4 3" xfId="24243" xr:uid="{B8EA3654-7DEF-4157-A821-69FFC5313DA2}"/>
    <cellStyle name="Currency 6 2 2 2 5" xfId="27715" xr:uid="{711E12C3-5F1B-441C-B16D-780B0B827C28}"/>
    <cellStyle name="Currency 6 2 2 2 6" xfId="17421" xr:uid="{214D54F0-F4AC-49DD-A289-9BEE7BF77F1F}"/>
    <cellStyle name="Currency 6 2 2 2 8" xfId="5062" xr:uid="{DAF086BB-48A4-45F1-8350-EDA3A7C6D327}"/>
    <cellStyle name="Currency 6 2 2 3" xfId="7179" xr:uid="{7BE05279-5BDB-4CFE-8190-6AD8C8A5EE87}"/>
    <cellStyle name="Currency 6 2 2 3 2" xfId="29652" xr:uid="{DA7334B4-7EC0-4DBC-9233-DE87B95A522B}"/>
    <cellStyle name="Currency 6 2 2 3 3" xfId="19361" xr:uid="{74452977-35AA-407A-9595-68F3E41C651B}"/>
    <cellStyle name="Currency 6 2 2 4" xfId="10345" xr:uid="{0F025997-78AB-431A-9FD1-FFC14AAB5110}"/>
    <cellStyle name="Currency 6 2 2 4 2" xfId="32614" xr:uid="{CC650884-8A86-47E6-8902-58C2940A11DD}"/>
    <cellStyle name="Currency 6 2 2 4 3" xfId="22340" xr:uid="{0BD12D42-7685-4BF0-B233-55E545E55630}"/>
    <cellStyle name="Currency 6 2 2 5" xfId="13001" xr:uid="{53E7BB7F-6C5A-4794-84E5-84A5F085C145}"/>
    <cellStyle name="Currency 6 2 2 5 3" xfId="23826" xr:uid="{83895A84-FC80-4818-B7AE-3429073B1EC4}"/>
    <cellStyle name="Currency 6 2 2 6" xfId="26691" xr:uid="{F85219D3-86F1-402E-8024-91AFE8802AC1}"/>
    <cellStyle name="Currency 6 2 2 7" xfId="16392" xr:uid="{523D6373-DF76-407B-A034-5A4230FC0F29}"/>
    <cellStyle name="Currency 6 2 2 8" xfId="33056" xr:uid="{001CEC2A-FA2E-4A63-BF65-A3B40931A4AA}"/>
    <cellStyle name="Currency 6 2 2 9" xfId="4007" xr:uid="{9AC1E7AC-DA58-47FA-A559-882A26B773E1}"/>
    <cellStyle name="Currency 6 2 3" xfId="770" xr:uid="{1991F059-3F25-42D9-BE0B-14714E36BCB3}"/>
    <cellStyle name="Currency 6 2 3 2" xfId="4847" xr:uid="{C057C29F-81E2-4A07-8792-9A24627F3072}"/>
    <cellStyle name="Currency 6 2 3 2 2" xfId="8034" xr:uid="{B12CCD8F-97C6-4C3A-9059-0484743C8DC3}"/>
    <cellStyle name="Currency 6 2 3 2 2 2" xfId="30465" xr:uid="{5F55E26A-141A-422D-A99B-370D53EE3699}"/>
    <cellStyle name="Currency 6 2 3 2 2 3" xfId="20175" xr:uid="{A0FEDFBF-239D-44F9-A09A-F74C1FD1B04F}"/>
    <cellStyle name="Currency 6 2 3 2 3" xfId="11157" xr:uid="{D0ADB87C-8E69-4A07-A927-ABD600C48C33}"/>
    <cellStyle name="Currency 6 2 3 2 3 3" xfId="23155" xr:uid="{3DA8417D-7E1D-4642-99BB-788370A602F6}"/>
    <cellStyle name="Currency 6 2 3 2 4" xfId="27505" xr:uid="{1AF97D5B-CDD2-4930-B604-C4560A259206}"/>
    <cellStyle name="Currency 6 2 3 2 5" xfId="17207" xr:uid="{BD176BD1-7472-42AC-ACCC-BF48E6D2B928}"/>
    <cellStyle name="Currency 6 2 3 3" xfId="7021" xr:uid="{3C8EE30D-26A2-4C20-B125-900287144F3C}"/>
    <cellStyle name="Currency 6 2 3 3 2" xfId="29491" xr:uid="{D7F33A0E-EB68-454F-B762-016E5A21063D}"/>
    <cellStyle name="Currency 6 2 3 3 3" xfId="19199" xr:uid="{885542E9-8429-41D6-9E23-5CD778EF617C}"/>
    <cellStyle name="Currency 6 2 3 4" xfId="10183" xr:uid="{89C3E1AF-77D3-412F-8066-45DC8EA8E65E}"/>
    <cellStyle name="Currency 6 2 3 4 2" xfId="32453" xr:uid="{21381DB8-8E3E-436A-AA6B-05CB64506C1C}"/>
    <cellStyle name="Currency 6 2 3 4 3" xfId="22178" xr:uid="{E4F40FB0-764C-4357-BF53-2E456C859CE1}"/>
    <cellStyle name="Currency 6 2 3 5" xfId="13443" xr:uid="{A77FE896-4B78-488D-8DA3-A47034E1BB08}"/>
    <cellStyle name="Currency 6 2 3 5 3" xfId="24081" xr:uid="{CB0917EE-5651-49B1-BDF2-71360A800D03}"/>
    <cellStyle name="Currency 6 2 3 6" xfId="26529" xr:uid="{97A93622-5B70-4E51-8846-DE2137962A79}"/>
    <cellStyle name="Currency 6 2 3 7" xfId="16230" xr:uid="{4CDE0802-C0B9-4803-AC14-63F6335FEF05}"/>
    <cellStyle name="Currency 6 2 3 8" xfId="32908" xr:uid="{27C236FD-1728-44E1-9B8A-23255B3FFEA5}"/>
    <cellStyle name="Currency 6 2 3 9" xfId="3851" xr:uid="{A49E8CEF-69D2-4A58-A084-A260E21C0532}"/>
    <cellStyle name="Currency 6 2 4" xfId="4728" xr:uid="{C208C3D6-A3A2-49B3-A8F7-D608CFEF0A22}"/>
    <cellStyle name="Currency 6 2 4 2" xfId="7905" xr:uid="{0D803615-F78D-431D-AB19-F1C658580D0A}"/>
    <cellStyle name="Currency 6 2 4 2 2" xfId="30333" xr:uid="{6922F277-C40A-4229-92F0-2A7A35AD1332}"/>
    <cellStyle name="Currency 6 2 4 2 3" xfId="20044" xr:uid="{97CC51AA-EB44-4C2E-A96B-B8ECEBD4280D}"/>
    <cellStyle name="Currency 6 2 4 3" xfId="11028" xr:uid="{73DA4205-C4E4-45FE-B999-3F2B9E5EC10F}"/>
    <cellStyle name="Currency 6 2 4 3 3" xfId="23023" xr:uid="{9157D83D-A805-4A1F-AC51-F6B0900F5F60}"/>
    <cellStyle name="Currency 6 2 4 4" xfId="13912" xr:uid="{E5DFB5EE-B505-41EA-B6A2-FD7F6921DAE0}"/>
    <cellStyle name="Currency 6 2 4 4 3" xfId="24552" xr:uid="{71E68618-2242-4479-9CA3-32FDB083EBF1}"/>
    <cellStyle name="Currency 6 2 4 5" xfId="27374" xr:uid="{BF2312E5-B6AE-4D20-BB98-0DD3AEAD37C7}"/>
    <cellStyle name="Currency 6 2 4 6" xfId="17075" xr:uid="{39A590DE-8F2F-425D-803E-7DC84EAA0FAE}"/>
    <cellStyle name="Currency 6 2 5" xfId="4527" xr:uid="{FD9A4E0A-A75E-4EC5-AFC6-29B0CA8FA426}"/>
    <cellStyle name="Currency 6 2 5 2" xfId="7703" xr:uid="{2E2233AD-0632-4F7E-88BD-08050E152678}"/>
    <cellStyle name="Currency 6 2 5 2 2" xfId="30132" xr:uid="{F7C7F050-6B2B-47DA-9EFB-6795155947A6}"/>
    <cellStyle name="Currency 6 2 5 2 3" xfId="19842" xr:uid="{B098AFA0-5720-4B2A-8AEE-8C910602564F}"/>
    <cellStyle name="Currency 6 2 5 3" xfId="10826" xr:uid="{469ED311-CF35-4F73-AB4B-BCF0E404B8AE}"/>
    <cellStyle name="Currency 6 2 5 3 3" xfId="22821" xr:uid="{7A3B19C3-208F-4D66-B44B-592270F1FF49}"/>
    <cellStyle name="Currency 6 2 5 4" xfId="13985" xr:uid="{2CE37B12-B35C-4B21-B27F-FFEB1FB6924F}"/>
    <cellStyle name="Currency 6 2 5 4 3" xfId="24624" xr:uid="{1FB63141-9B4B-4BAD-9BEC-A07F22A6249C}"/>
    <cellStyle name="Currency 6 2 5 5" xfId="27172" xr:uid="{771F29AC-E4B9-427F-A8D2-FCA35A4CC303}"/>
    <cellStyle name="Currency 6 2 5 6" xfId="16873" xr:uid="{D76038B0-8FE4-4535-852C-9C7DB6D9803A}"/>
    <cellStyle name="Currency 6 2 6" xfId="4336" xr:uid="{27CE64D1-47C9-4358-B6F9-22DEE329A053}"/>
    <cellStyle name="Currency 6 2 6 2" xfId="7511" xr:uid="{583EC256-BD58-4B10-AD8C-8A278404CA11}"/>
    <cellStyle name="Currency 6 2 6 2 2" xfId="29940" xr:uid="{E9428FD5-CDEE-4CAC-8D85-5A00974BDEF0}"/>
    <cellStyle name="Currency 6 2 6 2 3" xfId="19650" xr:uid="{EA5F4138-9987-4E80-B4F4-EB8B2533A1B0}"/>
    <cellStyle name="Currency 6 2 6 3" xfId="10634" xr:uid="{0C68541A-8FBD-4F0D-B301-11A61F430F9D}"/>
    <cellStyle name="Currency 6 2 6 3 3" xfId="22629" xr:uid="{63F99DE9-0A0A-48B1-A28D-00FBF4313B35}"/>
    <cellStyle name="Currency 6 2 6 4" xfId="14153" xr:uid="{7ADE409D-74A2-4B77-BAC7-6EEA5D0826E3}"/>
    <cellStyle name="Currency 6 2 6 4 3" xfId="24789" xr:uid="{92A2F0BD-D1B9-46E0-BA48-DDB8D93B5588}"/>
    <cellStyle name="Currency 6 2 6 5" xfId="26980" xr:uid="{4DF89B3D-E9D6-46F9-A280-78EE6C1FCE39}"/>
    <cellStyle name="Currency 6 2 6 6" xfId="16681" xr:uid="{EDA41574-A9AF-493D-AC3C-741685E76F8F}"/>
    <cellStyle name="Currency 6 2 7" xfId="4149" xr:uid="{4D22AD98-10A8-4517-8146-CF636ED6C93E}"/>
    <cellStyle name="Currency 6 2 7 2" xfId="7324" xr:uid="{802BB7D4-5E82-4443-9C02-B45B0158BD9D}"/>
    <cellStyle name="Currency 6 2 7 2 2" xfId="29787" xr:uid="{1BE3ECFE-201D-4A34-862F-EFF42E5B911D}"/>
    <cellStyle name="Currency 6 2 7 2 3" xfId="19497" xr:uid="{4BE7DEE9-6D7B-4396-B3F0-05C9A8013ECC}"/>
    <cellStyle name="Currency 6 2 7 3" xfId="10481" xr:uid="{4F2985C8-2C7E-448B-BC28-0858CEAF88E6}"/>
    <cellStyle name="Currency 6 2 7 3 3" xfId="22476" xr:uid="{B80D24D4-062C-4D67-94BA-39120ABB22A1}"/>
    <cellStyle name="Currency 6 2 7 4" xfId="26827" xr:uid="{CBD2BBE5-1926-447D-9008-044766324CBB}"/>
    <cellStyle name="Currency 6 2 7 5" xfId="16528" xr:uid="{297215C2-2725-4AF8-9461-B9F6B3A7AF77}"/>
    <cellStyle name="Currency 6 2 8" xfId="3378" xr:uid="{1C4E9B5E-A4AE-43F8-B6A4-8CF6D69841C0}"/>
    <cellStyle name="Currency 6 2 8 2" xfId="6735" xr:uid="{2BBAB1C9-6076-4B60-9B2E-433AD40086A0}"/>
    <cellStyle name="Currency 6 2 8 2 2" xfId="29235" xr:uid="{1ED3EB41-791F-464B-84F4-78917501913F}"/>
    <cellStyle name="Currency 6 2 8 2 3" xfId="18942" xr:uid="{5EDAB5AE-67B2-49BF-97E8-3ED268419087}"/>
    <cellStyle name="Currency 6 2 8 3" xfId="9926" xr:uid="{85E3F6F9-364B-4CDF-980C-8BBB873F4137}"/>
    <cellStyle name="Currency 6 2 8 3 2" xfId="32196" xr:uid="{184888F0-517C-40F0-B9AF-B784E50FDA1F}"/>
    <cellStyle name="Currency 6 2 8 3 3" xfId="21920" xr:uid="{C6B62047-2AA5-4B52-A843-46B8E0BFDA6E}"/>
    <cellStyle name="Currency 6 2 8 4" xfId="26271" xr:uid="{48628BD2-DF90-480A-9C97-D9FA5049BD3E}"/>
    <cellStyle name="Currency 6 2 8 5" xfId="15972" xr:uid="{41CAB720-0A23-4AF0-92CD-863882B920C4}"/>
    <cellStyle name="Currency 6 2 9" xfId="6482" xr:uid="{EBE87507-DCA7-41E9-BEA5-2CC49DD3DF2B}"/>
    <cellStyle name="Currency 6 2 9 2" xfId="28983" xr:uid="{287BC104-93F1-4B40-ADD7-61E3FB13769D}"/>
    <cellStyle name="Currency 6 2 9 3" xfId="18689" xr:uid="{927461F1-6E50-401E-91BF-BEAE267D7158}"/>
    <cellStyle name="Currency 6 20" xfId="8546" xr:uid="{E101DB74-7A8B-4FA3-96B8-5EDAA03DE720}"/>
    <cellStyle name="Currency 6 20 2" xfId="30830" xr:uid="{35D8967B-C247-4711-B441-89F31BAFFE06}"/>
    <cellStyle name="Currency 6 20 3" xfId="20554" xr:uid="{F97B08B3-DC45-424C-AB54-540FFB85F57E}"/>
    <cellStyle name="Currency 6 21" xfId="12340" xr:uid="{6684BF01-5DC7-4055-A4A5-E762189B4F83}"/>
    <cellStyle name="Currency 6 21 3" xfId="23481" xr:uid="{1EE08765-6614-4AA0-B1A6-CB1B92E68478}"/>
    <cellStyle name="Currency 6 22" xfId="14232" xr:uid="{5062FDF1-EB4A-479C-B446-BD53A0CDB53D}"/>
    <cellStyle name="Currency 6 22 2" xfId="24892" xr:uid="{10CECC19-23CA-4E8B-9AE9-D653B471C407}"/>
    <cellStyle name="Currency 6 23" xfId="14592" xr:uid="{4FF154E0-A70E-4666-86A1-E671D4D4A735}"/>
    <cellStyle name="Currency 6 24" xfId="32832" xr:uid="{A63106C5-F1E2-484C-8FC6-7EA5D122FB2B}"/>
    <cellStyle name="Currency 6 25" xfId="1177" xr:uid="{5D6CC73D-5855-4040-9C55-BCB44D8C0465}"/>
    <cellStyle name="Currency 6 3" xfId="221" xr:uid="{1872A66B-5836-4FDD-B391-3C143A13B83B}"/>
    <cellStyle name="Currency 6 3 10" xfId="32865" xr:uid="{CF5F5885-88C5-48AB-9DB8-DE4CD45F83CA}"/>
    <cellStyle name="Currency 6 3 11" xfId="1364" xr:uid="{2A093E10-4F83-4671-B1E0-9DED340E5DDD}"/>
    <cellStyle name="Currency 6 3 2" xfId="1037" xr:uid="{922A8D5E-DE11-4AD2-957B-2DD27FC8D5D4}"/>
    <cellStyle name="Currency 6 3 2 2" xfId="5082" xr:uid="{73ED12EE-F136-45D5-B8E7-DE671FA4932C}"/>
    <cellStyle name="Currency 6 3 2 2 2" xfId="8289" xr:uid="{84EB1F95-E9C6-422F-AE3A-4CED14D26E8E}"/>
    <cellStyle name="Currency 6 3 2 2 2 2" xfId="30699" xr:uid="{9AD0D8B8-4BBB-448C-B72B-6A0BB9A6157D}"/>
    <cellStyle name="Currency 6 3 2 2 2 3" xfId="20413" xr:uid="{42418BA5-C497-4124-AD40-F0B5A5AD7200}"/>
    <cellStyle name="Currency 6 3 2 2 3" xfId="11393" xr:uid="{44A9CE84-2008-4918-A3FB-3847C23E8877}"/>
    <cellStyle name="Currency 6 3 2 2 3 3" xfId="23393" xr:uid="{E96939BD-DF5C-4203-AA1B-FDA29C391C06}"/>
    <cellStyle name="Currency 6 3 2 2 4" xfId="13527" xr:uid="{52BC9E83-B6F8-494F-B496-1DAA6DE39774}"/>
    <cellStyle name="Currency 6 3 2 2 4 3" xfId="24163" xr:uid="{AAC7FF2D-7524-471D-A197-58BC7AECD152}"/>
    <cellStyle name="Currency 6 3 2 2 5" xfId="27739" xr:uid="{CEEB502B-5A40-48D2-9E4A-3937807A32D7}"/>
    <cellStyle name="Currency 6 3 2 2 6" xfId="17445" xr:uid="{6B9970BE-B0A6-412A-A804-B3FDB212A715}"/>
    <cellStyle name="Currency 6 3 2 3" xfId="7101" xr:uid="{AC7D5B9D-28B7-4959-9797-C4FF2B781ABC}"/>
    <cellStyle name="Currency 6 3 2 3 2" xfId="29572" xr:uid="{2ECEE1DE-D17D-4339-A7D5-FD80DCEB4840}"/>
    <cellStyle name="Currency 6 3 2 3 3" xfId="19281" xr:uid="{442EACAB-3845-45A7-801F-58D103BA9950}"/>
    <cellStyle name="Currency 6 3 2 4" xfId="10265" xr:uid="{74835E70-E1A3-4540-A8A5-EC90EDCB1EC9}"/>
    <cellStyle name="Currency 6 3 2 4 2" xfId="32534" xr:uid="{0AD591B2-C64A-4A3D-8E9B-1C7438047B38}"/>
    <cellStyle name="Currency 6 3 2 4 3" xfId="22260" xr:uid="{D6B78A93-147B-46E7-8632-21EB7408FBB7}"/>
    <cellStyle name="Currency 6 3 2 5" xfId="12924" xr:uid="{E6F82002-C309-41CC-804B-3667FB039D72}"/>
    <cellStyle name="Currency 6 3 2 5 3" xfId="23746" xr:uid="{5D2ECE4E-0DE4-46B9-8E2F-C7340261D1CB}"/>
    <cellStyle name="Currency 6 3 2 6" xfId="26611" xr:uid="{C8C5F67D-E0D8-4255-BB77-F3BF2CDAE126}"/>
    <cellStyle name="Currency 6 3 2 7" xfId="16312" xr:uid="{158A66D8-B793-424D-A407-1D115CEE1191}"/>
    <cellStyle name="Currency 6 3 2 8" xfId="33127" xr:uid="{52BCB7DA-54A0-4BC4-BAAD-5B5C09A877BC}"/>
    <cellStyle name="Currency 6 3 2 9" xfId="3956" xr:uid="{5118C406-A4D6-4B87-AE56-AE422E4DCA03}"/>
    <cellStyle name="Currency 6 3 3" xfId="3776" xr:uid="{52096127-84FA-4EE4-AD24-9CAEB74FEC67}"/>
    <cellStyle name="Currency 6 3 3 2" xfId="4897" xr:uid="{1FBFB0D9-DDA9-4827-B11A-AEEE87AB2527}"/>
    <cellStyle name="Currency 6 3 3 2 2" xfId="8085" xr:uid="{99712790-61F2-4CB2-B266-394DFC3DC584}"/>
    <cellStyle name="Currency 6 3 3 2 2 2" xfId="30508" xr:uid="{8C39B6B7-AFD5-4D0B-8DF0-6644F2343253}"/>
    <cellStyle name="Currency 6 3 3 2 2 3" xfId="20218" xr:uid="{D7A5B78B-79C6-4351-9A7E-49CB82E54495}"/>
    <cellStyle name="Currency 6 3 3 2 3" xfId="11200" xr:uid="{3EE48E18-AE1C-4566-9894-DF5B8AEA9600}"/>
    <cellStyle name="Currency 6 3 3 2 3 3" xfId="23198" xr:uid="{63C64B37-1846-47D4-AE83-4A54E016A368}"/>
    <cellStyle name="Currency 6 3 3 2 4" xfId="27547" xr:uid="{ADB3E4A7-CD7E-4C1E-84AB-A24D3486DE2B}"/>
    <cellStyle name="Currency 6 3 3 2 5" xfId="17250" xr:uid="{E5381ABE-BD02-4B39-877E-BF50AB58D714}"/>
    <cellStyle name="Currency 6 3 3 3" xfId="6939" xr:uid="{6ECD02B3-DBA0-4443-B97C-D9A5E024D873}"/>
    <cellStyle name="Currency 6 3 3 3 2" xfId="29410" xr:uid="{C75CA45C-7B93-4E0C-BCFD-6BA1299210CF}"/>
    <cellStyle name="Currency 6 3 3 3 3" xfId="19117" xr:uid="{DAB675EA-DA62-4D2F-926F-A56FB0814743}"/>
    <cellStyle name="Currency 6 3 3 4" xfId="10102" xr:uid="{7EC1097C-9F0D-40AE-BE57-9B370976C648}"/>
    <cellStyle name="Currency 6 3 3 4 2" xfId="32371" xr:uid="{95281DA7-C0AE-48BC-835E-AE6C458DE9C2}"/>
    <cellStyle name="Currency 6 3 3 4 3" xfId="22096" xr:uid="{826D3340-7D3F-4D34-98F5-55C0B58010FE}"/>
    <cellStyle name="Currency 6 3 3 5" xfId="13367" xr:uid="{319EB171-B2F8-49FD-BBDE-2343F2D96A70}"/>
    <cellStyle name="Currency 6 3 3 5 3" xfId="24003" xr:uid="{BE1B7264-46E4-4A48-8139-D483AB5C1BBB}"/>
    <cellStyle name="Currency 6 3 3 6" xfId="26447" xr:uid="{CBA4B778-297B-4D0A-9B7C-7F52083FA5FD}"/>
    <cellStyle name="Currency 6 3 3 7" xfId="16148" xr:uid="{2507B69D-D0DD-4AC7-9D85-451693E3FAB9}"/>
    <cellStyle name="Currency 6 3 3 8" xfId="32932" xr:uid="{A845FA0D-8629-44BF-B4E6-3E61ACB1B7EC}"/>
    <cellStyle name="Currency 6 3 4" xfId="3296" xr:uid="{7811918B-4F4A-42DE-AF6F-4369088D74CE}"/>
    <cellStyle name="Currency 6 3 4 2" xfId="6653" xr:uid="{DAEAA5F5-A428-49FB-8AB5-6B57240223CD}"/>
    <cellStyle name="Currency 6 3 4 2 2" xfId="29153" xr:uid="{E4FAB77A-48E6-4256-B47D-43A9B587865E}"/>
    <cellStyle name="Currency 6 3 4 2 3" xfId="18860" xr:uid="{38F67446-FDA9-4575-8EBB-30576F37BCFF}"/>
    <cellStyle name="Currency 6 3 4 3" xfId="9844" xr:uid="{FD760933-5961-4BAB-A698-BD5C3404E49E}"/>
    <cellStyle name="Currency 6 3 4 3 2" xfId="32114" xr:uid="{2889DC0F-9916-49C3-949A-A5E8F6C53655}"/>
    <cellStyle name="Currency 6 3 4 3 3" xfId="21838" xr:uid="{F92DD3B4-8169-4178-80A0-3F0A274B0951}"/>
    <cellStyle name="Currency 6 3 4 4" xfId="26189" xr:uid="{8A7412FE-9585-484F-AEE2-FAD38F8CDEC6}"/>
    <cellStyle name="Currency 6 3 4 5" xfId="15890" xr:uid="{82B33E67-C13B-40CB-BA0F-19094242012B}"/>
    <cellStyle name="Currency 6 3 5" xfId="6400" xr:uid="{0C775842-F97F-4722-B0B4-88F9599C6B9F}"/>
    <cellStyle name="Currency 6 3 5 2" xfId="28901" xr:uid="{8CBAED2B-EF54-4FD0-A360-64BFC9A8781D}"/>
    <cellStyle name="Currency 6 3 5 3" xfId="18607" xr:uid="{822036FC-AA79-4BB9-8CD3-03F82A8BFBCA}"/>
    <cellStyle name="Currency 6 3 6" xfId="9591" xr:uid="{6ADDE9D2-E197-46D8-988F-38FC747F4D98}"/>
    <cellStyle name="Currency 6 3 6 2" xfId="31861" xr:uid="{7930DBAF-3763-4642-BDCA-864B1D543A3B}"/>
    <cellStyle name="Currency 6 3 6 3" xfId="21585" xr:uid="{F930AB9B-6DD6-4503-8C43-183C8DA8D4FE}"/>
    <cellStyle name="Currency 6 3 7" xfId="12712" xr:uid="{BDAFEBC1-F2CE-4FF6-8632-702AA9E66DF3}"/>
    <cellStyle name="Currency 6 3 7 3" xfId="23581" xr:uid="{06C272AB-F003-421E-AF4C-8E242320FDA2}"/>
    <cellStyle name="Currency 6 3 8" xfId="14419" xr:uid="{9A5609B8-CD3F-46CD-89CF-125E6228FED0}"/>
    <cellStyle name="Currency 6 3 8 2" xfId="25937" xr:uid="{3A600846-294C-4246-9DCC-2A1A782C16F4}"/>
    <cellStyle name="Currency 6 3 9" xfId="15637" xr:uid="{BB0C4751-2BD5-4011-B4ED-3B9E0A810CBA}"/>
    <cellStyle name="Currency 6 4" xfId="281" xr:uid="{3D034FBA-5025-430C-A811-B588AF7956E3}"/>
    <cellStyle name="Currency 6 4 2" xfId="798" xr:uid="{1787212C-28FA-453F-9DDD-F6D1B2C5D07E}"/>
    <cellStyle name="Currency 6 4 2 2" xfId="8184" xr:uid="{26801BD1-0D7B-4B44-A87D-5F6009AAA38E}"/>
    <cellStyle name="Currency 6 4 2 2 2" xfId="30596" xr:uid="{E132EC67-3CF5-4E4C-9671-735354D349FC}"/>
    <cellStyle name="Currency 6 4 2 2 3" xfId="20307" xr:uid="{B3CBAE45-96BA-4F82-B4D7-887E5AAADED3}"/>
    <cellStyle name="Currency 6 4 2 3" xfId="11289" xr:uid="{CA15F10A-25C2-454F-9455-48601FBEC6DA}"/>
    <cellStyle name="Currency 6 4 2 3 3" xfId="23287" xr:uid="{C1E387E2-5B0F-41AA-A4DD-D97B819FDC54}"/>
    <cellStyle name="Currency 6 4 2 4" xfId="27633" xr:uid="{E1DB5AE1-1024-43A2-AD65-840C22C7A4E4}"/>
    <cellStyle name="Currency 6 4 2 5" xfId="17339" xr:uid="{34CB852B-BE75-4D50-84B1-236AF16B2462}"/>
    <cellStyle name="Currency 6 4 2 6" xfId="33187" xr:uid="{46A9C087-33AC-41E0-A5E5-D036B0C3F606}"/>
    <cellStyle name="Currency 6 4 2 7" xfId="4986" xr:uid="{37DD5AEB-AD61-43D9-88C1-8E72AB7EAFE7}"/>
    <cellStyle name="Currency 6 4 3" xfId="6824" xr:uid="{5904765E-4921-4F44-A3A2-CBBA37F24333}"/>
    <cellStyle name="Currency 6 4 3 2" xfId="29310" xr:uid="{7639BFA0-EBFF-469B-A49E-13DB70141F23}"/>
    <cellStyle name="Currency 6 4 3 3" xfId="19017" xr:uid="{336F9896-46C5-467B-9EBF-64FF926649D0}"/>
    <cellStyle name="Currency 6 4 3 4" xfId="32953" xr:uid="{8AE2C198-C160-40D1-B13B-1F98DFE58751}"/>
    <cellStyle name="Currency 6 4 4" xfId="10002" xr:uid="{AC4EB74C-66BF-4D7E-82C7-D9BDB8AC7CBD}"/>
    <cellStyle name="Currency 6 4 4 2" xfId="32271" xr:uid="{829B0038-2A0C-4812-91BF-2D8B0F12C5D6}"/>
    <cellStyle name="Currency 6 4 4 3" xfId="21996" xr:uid="{D91C735D-DD8B-48E6-AEC1-36D91ABAB95D}"/>
    <cellStyle name="Currency 6 4 5" xfId="13079" xr:uid="{5C65E7E0-6D6A-4C2E-B699-17F0D840AC23}"/>
    <cellStyle name="Currency 6 4 5 3" xfId="23903" xr:uid="{0A6743D9-AAFC-40B5-9BC7-24B8D8E395E6}"/>
    <cellStyle name="Currency 6 4 6" xfId="26347" xr:uid="{1165C571-B6CA-4010-AE2B-CA0BF8AFC896}"/>
    <cellStyle name="Currency 6 4 7" xfId="16048" xr:uid="{3ACFEA05-613C-4967-9B81-19B47C130643}"/>
    <cellStyle name="Currency 6 4 8" xfId="32878" xr:uid="{0D11A12F-2F42-4F91-B57A-4CE19909E4F0}"/>
    <cellStyle name="Currency 6 4 9" xfId="3450" xr:uid="{78F0ECBF-10A7-4AE1-8B01-62653D8F88DE}"/>
    <cellStyle name="Currency 6 5" xfId="715" xr:uid="{6BC37FD2-FE81-4C1A-8B13-96AE9F9FDAFF}"/>
    <cellStyle name="Currency 6 5 2" xfId="7957" xr:uid="{8B7AC7A0-BE6B-4042-91E0-DB6DD32D5FD3}"/>
    <cellStyle name="Currency 6 5 2 2" xfId="30387" xr:uid="{51E4D27F-AFA7-4334-A029-49226ADCB555}"/>
    <cellStyle name="Currency 6 5 2 3" xfId="20097" xr:uid="{5BF2E4C1-BFEA-4104-85D7-88B8AE0E488D}"/>
    <cellStyle name="Currency 6 5 3" xfId="11079" xr:uid="{089D54A9-F313-4E7A-8953-D235E6B7F085}"/>
    <cellStyle name="Currency 6 5 3 3" xfId="23077" xr:uid="{191802C8-43BC-42DA-AD9B-9CEE43E46D94}"/>
    <cellStyle name="Currency 6 5 4" xfId="13817" xr:uid="{B852563F-3614-4443-9A1C-F5E689BE7F5E}"/>
    <cellStyle name="Currency 6 5 4 3" xfId="24457" xr:uid="{41736B8C-6288-4618-A5FF-98C61B97F59E}"/>
    <cellStyle name="Currency 6 5 5" xfId="27428" xr:uid="{E1C29E31-8258-47CF-867C-988D88444635}"/>
    <cellStyle name="Currency 6 5 6" xfId="17129" xr:uid="{1554F9B1-9B11-4326-8754-6347C6113854}"/>
    <cellStyle name="Currency 6 5 7" xfId="33000" xr:uid="{D26EFF78-60CA-496C-9B20-FBE41E7433E3}"/>
    <cellStyle name="Currency 6 5 8" xfId="4771" xr:uid="{E689CA56-B9F0-4CB9-9DC2-739919CC335A}"/>
    <cellStyle name="Currency 6 6" xfId="4651" xr:uid="{307049C5-2CEC-4A59-8F09-21DA7C4986AF}"/>
    <cellStyle name="Currency 6 6 2" xfId="7827" xr:uid="{6E4F1F14-950C-4B67-82FD-5644F6B496C1}"/>
    <cellStyle name="Currency 6 6 2 2" xfId="30255" xr:uid="{85B95904-404F-472C-9495-48E82A5290C6}"/>
    <cellStyle name="Currency 6 6 2 3" xfId="19966" xr:uid="{9BF26038-DA74-4A44-B6EB-8C2A0EE75B3A}"/>
    <cellStyle name="Currency 6 6 3" xfId="10950" xr:uid="{D069415B-B428-42C4-BDC7-1D13C79E15FA}"/>
    <cellStyle name="Currency 6 6 3 3" xfId="22945" xr:uid="{4E627603-1124-41A1-BF27-AA901A6D672B}"/>
    <cellStyle name="Currency 6 6 4" xfId="14056" xr:uid="{212A4C7F-AA12-4DEC-AAD9-DC53DA7A05DC}"/>
    <cellStyle name="Currency 6 6 4 3" xfId="24695" xr:uid="{98959077-CDD5-4EF7-B70D-4049B13492E2}"/>
    <cellStyle name="Currency 6 6 5" xfId="27296" xr:uid="{0BEB7AA4-F91A-4EBF-8BE8-CF3908F793B2}"/>
    <cellStyle name="Currency 6 6 6" xfId="16997" xr:uid="{81CEEE90-6A16-4FA3-9B88-490887B4B762}"/>
    <cellStyle name="Currency 6 6 7" xfId="32894" xr:uid="{85F5E905-46A8-4AC4-8C17-4A091B55FCAF}"/>
    <cellStyle name="Currency 6 7" xfId="4583" xr:uid="{62275D25-2BA9-4394-8B83-AD15DF204DF0}"/>
    <cellStyle name="Currency 6 7 2" xfId="7759" xr:uid="{B1A4E8BE-A15A-438C-9FBA-C412B892F065}"/>
    <cellStyle name="Currency 6 7 2 2" xfId="30188" xr:uid="{6F403305-4F59-4F0C-A064-B85F704E9E4B}"/>
    <cellStyle name="Currency 6 7 2 3" xfId="19898" xr:uid="{5FC0C71D-A2C0-44CE-9D34-852C41BE9402}"/>
    <cellStyle name="Currency 6 7 3" xfId="10882" xr:uid="{3CC9D29E-1CC2-4226-A790-88C75BDF5187}"/>
    <cellStyle name="Currency 6 7 3 3" xfId="22877" xr:uid="{135629B1-ADC3-49B0-B255-9B3108458C3B}"/>
    <cellStyle name="Currency 6 7 4" xfId="13837" xr:uid="{22585F2E-B745-43B7-A374-0099AFF04A58}"/>
    <cellStyle name="Currency 6 7 4 3" xfId="24477" xr:uid="{E3060085-C5B0-4145-B79B-EDE81F4DDF9D}"/>
    <cellStyle name="Currency 6 7 5" xfId="27228" xr:uid="{D213ABFB-8A7C-49B7-B871-6A98300008CD}"/>
    <cellStyle name="Currency 6 7 6" xfId="16929" xr:uid="{491E2BA3-4643-4108-9801-CC0AEAFFD3FC}"/>
    <cellStyle name="Currency 6 8" xfId="4448" xr:uid="{188B30D5-DB18-4EB9-B6C7-E7DA93C59D66}"/>
    <cellStyle name="Currency 6 8 2" xfId="7624" xr:uid="{D8025C80-2FD0-4B7D-89A8-675B99F7BFE5}"/>
    <cellStyle name="Currency 6 8 2 2" xfId="30053" xr:uid="{5B2C0895-625F-45FB-8F39-3F25C22ED1DD}"/>
    <cellStyle name="Currency 6 8 2 3" xfId="19763" xr:uid="{907F979D-0D95-4015-9DC3-7C364D6A9FB6}"/>
    <cellStyle name="Currency 6 8 3" xfId="10747" xr:uid="{AD8E321C-B2E8-4A9B-A276-2790D62B9C1E}"/>
    <cellStyle name="Currency 6 8 3 3" xfId="22742" xr:uid="{58251A0C-7AAF-4763-9571-267E3EC6AAC1}"/>
    <cellStyle name="Currency 6 8 4" xfId="13979" xr:uid="{6D2B33A9-5D9E-47D6-961B-BD0FB68D5060}"/>
    <cellStyle name="Currency 6 8 4 3" xfId="24618" xr:uid="{A736BEDD-1E36-47EA-9FE3-37C72EACFE69}"/>
    <cellStyle name="Currency 6 8 5" xfId="27093" xr:uid="{F618BFC0-0DCB-4729-82AA-587FDA341930}"/>
    <cellStyle name="Currency 6 8 6" xfId="16794" xr:uid="{89FD15D9-028E-48D5-93ED-6AFBAF177088}"/>
    <cellStyle name="Currency 6 9" xfId="4245" xr:uid="{8CFB7027-972E-495A-AECB-3943C4529BAA}"/>
    <cellStyle name="Currency 6 9 2" xfId="7420" xr:uid="{FECCAC61-60F1-4456-8E25-AE565E3A64CC}"/>
    <cellStyle name="Currency 6 9 2 2" xfId="29863" xr:uid="{35B7CEB6-EE3C-4CCD-94DF-BA00DBF48259}"/>
    <cellStyle name="Currency 6 9 2 3" xfId="19573" xr:uid="{AA9AD836-ECAD-4945-B4DB-C44D774CBF8F}"/>
    <cellStyle name="Currency 6 9 3" xfId="10557" xr:uid="{A7F51FA8-323F-4F94-9275-42A82DB98BCE}"/>
    <cellStyle name="Currency 6 9 3 3" xfId="22552" xr:uid="{0E194844-FA6E-47C7-9A87-32C999A85384}"/>
    <cellStyle name="Currency 6 9 4" xfId="14092" xr:uid="{979FFB79-E722-439E-8AA2-8BB10B217CF8}"/>
    <cellStyle name="Currency 6 9 4 3" xfId="24728" xr:uid="{59D21F52-233B-4629-A1F5-C8AD7D1DD5CE}"/>
    <cellStyle name="Currency 6 9 5" xfId="26903" xr:uid="{734FD648-BAE2-4AB3-994C-864C06E46E99}"/>
    <cellStyle name="Currency 6 9 6" xfId="16604" xr:uid="{3310A0AF-67FF-49A3-AE34-BE3CA74B0084}"/>
    <cellStyle name="Currency 60" xfId="2592" xr:uid="{90785DFB-9D76-488D-9A6E-2C1E20967C91}"/>
    <cellStyle name="Currency 60 2" xfId="5906" xr:uid="{EF231EF3-EAE2-4572-A3AD-03C1804D2026}"/>
    <cellStyle name="Currency 60 2 2" xfId="28414" xr:uid="{A0D34D04-9F08-48E7-B1C3-FA24FA45A6D5}"/>
    <cellStyle name="Currency 60 2 3" xfId="18120" xr:uid="{CA418AFB-3F2B-4F13-A4EF-F3D5B50CFACE}"/>
    <cellStyle name="Currency 60 3" xfId="9104" xr:uid="{CB96C168-4A35-44F2-A1EF-DDDFF44357E0}"/>
    <cellStyle name="Currency 60 3 2" xfId="31374" xr:uid="{5AEC3040-FC9E-45F0-85B0-74DF2FB03D46}"/>
    <cellStyle name="Currency 60 3 3" xfId="21098" xr:uid="{C1D1B118-760C-4749-BDD0-14F440312FBD}"/>
    <cellStyle name="Currency 60 4" xfId="25450" xr:uid="{9E9FEEED-3AE3-424D-BA5F-C6147F8E083D}"/>
    <cellStyle name="Currency 60 5" xfId="15150" xr:uid="{5927D9FB-A292-4244-B27B-2EB29717B2F2}"/>
    <cellStyle name="Currency 61" xfId="2575" xr:uid="{AB8ECD6C-AB34-4B28-A3F1-A863D81D97CF}"/>
    <cellStyle name="Currency 61 2" xfId="5889" xr:uid="{E6EBC32F-A205-48E9-A915-BE09686F2911}"/>
    <cellStyle name="Currency 61 2 2" xfId="28397" xr:uid="{60292F1E-FACF-4361-8845-6CFA8D2C30C0}"/>
    <cellStyle name="Currency 61 2 3" xfId="18103" xr:uid="{0B0B5591-D534-4196-999A-5246B7BCF1A3}"/>
    <cellStyle name="Currency 61 3" xfId="9087" xr:uid="{6D4035EE-A1C8-4804-A45B-58B19964D6BE}"/>
    <cellStyle name="Currency 61 3 2" xfId="31357" xr:uid="{ED2C9DBA-84BA-4FCE-B3B9-DE83B2BAE98E}"/>
    <cellStyle name="Currency 61 3 3" xfId="21081" xr:uid="{F2B15AF0-F478-40AE-A1BD-D68D87BB1FD4}"/>
    <cellStyle name="Currency 61 4" xfId="25433" xr:uid="{6C9D9388-5BF7-418E-8990-D22A398F9209}"/>
    <cellStyle name="Currency 61 5" xfId="15133" xr:uid="{C737BA79-4F6B-4556-8C2C-FC341587E609}"/>
    <cellStyle name="Currency 62" xfId="2552" xr:uid="{6DD05D4C-AD15-4A64-9CBF-E400D861F6A0}"/>
    <cellStyle name="Currency 62 2" xfId="5866" xr:uid="{EAEB60C0-E3B6-430E-B955-D075C8A5788A}"/>
    <cellStyle name="Currency 62 2 2" xfId="28374" xr:uid="{56CBA80C-2C36-4B7C-A0F2-0E40964CB647}"/>
    <cellStyle name="Currency 62 2 3" xfId="18080" xr:uid="{8061C1C3-D7FD-4130-A49B-C69A505CBD48}"/>
    <cellStyle name="Currency 62 3" xfId="9064" xr:uid="{6DD79A57-95F1-4C67-A94E-D3E0B3808471}"/>
    <cellStyle name="Currency 62 3 2" xfId="31334" xr:uid="{508E9C9E-1FF9-4556-AE88-F29419309C7B}"/>
    <cellStyle name="Currency 62 3 3" xfId="21058" xr:uid="{BB015729-6F41-4B74-89EE-EFB8E2AF9979}"/>
    <cellStyle name="Currency 62 4" xfId="25410" xr:uid="{11554F42-9036-407F-A128-468996264118}"/>
    <cellStyle name="Currency 62 5" xfId="15110" xr:uid="{C8E91E7C-95D1-4F93-9F2B-722113929AA7}"/>
    <cellStyle name="Currency 63" xfId="2525" xr:uid="{CEBD1FA8-03B5-4E8B-9483-0E34B1EBCE86}"/>
    <cellStyle name="Currency 63 2" xfId="5839" xr:uid="{769DB99D-6FE6-49A2-BBCB-14B7B6641A25}"/>
    <cellStyle name="Currency 63 2 2" xfId="28347" xr:uid="{FA8E37D7-967E-4E9D-AA89-887628C8422B}"/>
    <cellStyle name="Currency 63 2 3" xfId="18053" xr:uid="{0ABC8840-6D9F-4B25-92FD-D1D5F52EE8FC}"/>
    <cellStyle name="Currency 63 3" xfId="9037" xr:uid="{5C0D0E91-05EE-4ECA-8463-E59947438883}"/>
    <cellStyle name="Currency 63 3 2" xfId="31307" xr:uid="{9572FE3D-08A3-41F6-A35E-00E34D2C1BBD}"/>
    <cellStyle name="Currency 63 3 3" xfId="21031" xr:uid="{63957DCA-F9B2-4543-BC1E-E9DB3D89C47C}"/>
    <cellStyle name="Currency 63 4" xfId="25383" xr:uid="{15A7D157-51B8-4B28-89DA-4A4127235C91}"/>
    <cellStyle name="Currency 63 5" xfId="15083" xr:uid="{8705EE58-ED4D-4DC7-8F9B-7B6073967CF2}"/>
    <cellStyle name="Currency 64" xfId="5138" xr:uid="{A2170139-3EC5-4761-866D-D8C56B5C3514}"/>
    <cellStyle name="Currency 64 2" xfId="8332" xr:uid="{515AD1EA-92C3-4FDD-A389-2043D6D11A1A}"/>
    <cellStyle name="Currency 64 2 2" xfId="30741" xr:uid="{439406B2-6DF4-4140-B56D-3038FD6E3135}"/>
    <cellStyle name="Currency 64 2 3" xfId="20455" xr:uid="{9BD6E1A9-AA9A-4FC3-8C87-7B9223979720}"/>
    <cellStyle name="Currency 64 3" xfId="11435" xr:uid="{22215052-EE78-4F08-857D-DA91C6B60835}"/>
    <cellStyle name="Currency 64 3 3" xfId="23435" xr:uid="{7737B3BF-3489-4C23-AC0D-99CC40B6A34B}"/>
    <cellStyle name="Currency 64 4" xfId="27781" xr:uid="{32BBA3C2-A0CF-4857-B6B2-6C2B60D1E937}"/>
    <cellStyle name="Currency 64 5" xfId="17487" xr:uid="{DD391C25-B7FF-4AFF-B9AF-C64068D01C09}"/>
    <cellStyle name="Currency 65" xfId="2459" xr:uid="{89BFF183-8D9C-4452-A580-F710597232D0}"/>
    <cellStyle name="Currency 65 2" xfId="5803" xr:uid="{C96DCEF3-F583-453C-977E-41B811546DC0}"/>
    <cellStyle name="Currency 65 2 2" xfId="28319" xr:uid="{E603DF18-6770-46A9-9B20-ADB0A9CE2604}"/>
    <cellStyle name="Currency 65 2 3" xfId="18025" xr:uid="{B152B915-EAFD-4B59-8E36-56CBA48B8F9B}"/>
    <cellStyle name="Currency 65 3" xfId="9009" xr:uid="{E8F351FD-6BA0-4548-9B5D-9DB3CCC7C996}"/>
    <cellStyle name="Currency 65 3 2" xfId="31279" xr:uid="{8E9B503C-C3EE-4D25-8120-DE9D62A83FF0}"/>
    <cellStyle name="Currency 65 3 3" xfId="21003" xr:uid="{3D9B642D-99C9-47AB-9D78-F16AD4AC9C43}"/>
    <cellStyle name="Currency 65 4" xfId="25355" xr:uid="{60166D85-CB33-48AA-B902-C6B0374CFD5E}"/>
    <cellStyle name="Currency 65 5" xfId="15055" xr:uid="{75CDDCCA-1F56-4047-9174-32147B6F218B}"/>
    <cellStyle name="Currency 66" xfId="2460" xr:uid="{6F752C7B-B975-42C0-BD5B-1F8934E9988C}"/>
    <cellStyle name="Currency 66 2" xfId="5804" xr:uid="{78F1E25E-370F-4846-8A22-59CD15E405E6}"/>
    <cellStyle name="Currency 66 2 2" xfId="28320" xr:uid="{E6554D3C-B873-4F0B-A1FA-B62B993C62ED}"/>
    <cellStyle name="Currency 66 2 3" xfId="18026" xr:uid="{6CA55A2E-91A3-4E3F-A93B-5DE1068D1527}"/>
    <cellStyle name="Currency 66 3" xfId="9010" xr:uid="{EC9E2616-F7A7-42C3-A57D-63F16B39321D}"/>
    <cellStyle name="Currency 66 3 2" xfId="31280" xr:uid="{24A63B1E-5785-4C15-A931-8DC0F7ABF900}"/>
    <cellStyle name="Currency 66 3 3" xfId="21004" xr:uid="{D7291C47-A885-4C61-B71F-6DD3C65D9011}"/>
    <cellStyle name="Currency 66 4" xfId="25356" xr:uid="{BEAB56A4-93F9-42D0-BA31-9EEDA62E865F}"/>
    <cellStyle name="Currency 66 5" xfId="15056" xr:uid="{1BD112B6-BC55-430F-B8CD-F3E736EB0C67}"/>
    <cellStyle name="Currency 67" xfId="2419" xr:uid="{8F413B43-8F0C-4B93-A906-70E9023A76D3}"/>
    <cellStyle name="Currency 67 2" xfId="5764" xr:uid="{CF7F7643-51FE-4B5F-83F8-172D8C098115}"/>
    <cellStyle name="Currency 67 2 2" xfId="28280" xr:uid="{8E6E9409-5F12-4ED2-84DB-9552EA5B439A}"/>
    <cellStyle name="Currency 67 2 3" xfId="17986" xr:uid="{5A322005-AAC2-47E6-B6E6-FF017CFD8B50}"/>
    <cellStyle name="Currency 67 3" xfId="8970" xr:uid="{789BB50A-D738-4F46-91BC-3134EE046E0E}"/>
    <cellStyle name="Currency 67 3 2" xfId="31240" xr:uid="{4045EBB5-E517-4AFF-B286-4184BCB01582}"/>
    <cellStyle name="Currency 67 3 3" xfId="20964" xr:uid="{1B260357-288E-4A04-9B0B-D469238AC69C}"/>
    <cellStyle name="Currency 67 4" xfId="25316" xr:uid="{0584DCA8-757E-4B05-966C-A938D4AFC564}"/>
    <cellStyle name="Currency 67 5" xfId="15016" xr:uid="{CBA2BBEE-26C6-4B60-83AF-4F4087B38016}"/>
    <cellStyle name="Currency 68" xfId="2414" xr:uid="{21DC863B-AA8C-4318-B7AC-B9417869BB80}"/>
    <cellStyle name="Currency 68 2" xfId="5760" xr:uid="{366B4E7B-70C2-4F4B-8C08-CA1429586908}"/>
    <cellStyle name="Currency 68 2 2" xfId="28276" xr:uid="{75939001-C0A3-4555-8509-97DA56127004}"/>
    <cellStyle name="Currency 68 2 3" xfId="17982" xr:uid="{BC9CB2CF-523D-4DC7-AF66-AC91F76F8137}"/>
    <cellStyle name="Currency 68 3" xfId="8966" xr:uid="{A2972B38-7C42-4989-AE9C-4E2EC6BACBF1}"/>
    <cellStyle name="Currency 68 3 2" xfId="31236" xr:uid="{F34549BE-4BB0-40FB-AAB4-13F54EE55DDF}"/>
    <cellStyle name="Currency 68 3 3" xfId="20960" xr:uid="{88245107-4D38-48FD-9481-74ACC98C104E}"/>
    <cellStyle name="Currency 68 4" xfId="25312" xr:uid="{C3F9A73A-B941-4358-B616-FBAE4168400A}"/>
    <cellStyle name="Currency 68 5" xfId="15012" xr:uid="{B7828386-AF63-48CC-A364-9C3F1002041B}"/>
    <cellStyle name="Currency 69" xfId="2409" xr:uid="{3F383221-A74A-4CA1-9FB7-C7A6403176A7}"/>
    <cellStyle name="Currency 69 2" xfId="5755" xr:uid="{CC644F95-BAD7-41B3-97DC-20AABBFBFBC1}"/>
    <cellStyle name="Currency 69 2 2" xfId="28271" xr:uid="{2831AFB1-27A2-4E4D-BA21-03983EA81200}"/>
    <cellStyle name="Currency 69 2 3" xfId="17977" xr:uid="{2AF3ED32-32C5-4550-9517-C14A75AB18FD}"/>
    <cellStyle name="Currency 69 3" xfId="8961" xr:uid="{00E0351A-B514-41CF-BBF2-047A832F7E34}"/>
    <cellStyle name="Currency 69 3 2" xfId="31231" xr:uid="{599C9C14-BFE8-4419-B2B5-864E24B7EA6A}"/>
    <cellStyle name="Currency 69 3 3" xfId="20955" xr:uid="{1E3937AF-A402-472B-A487-8E90672654A9}"/>
    <cellStyle name="Currency 69 4" xfId="25307" xr:uid="{AB6AD9A2-C16F-4C6A-973B-F1E8719C19A4}"/>
    <cellStyle name="Currency 69 5" xfId="15007" xr:uid="{92993587-258C-4A41-BAAB-8DDB199927F6}"/>
    <cellStyle name="Currency 7" xfId="107" xr:uid="{AF4E60E8-37B9-41E2-ABF9-C712EC6892C2}"/>
    <cellStyle name="Currency 7 10" xfId="4200" xr:uid="{D4CDFE7E-74AC-436B-8F0B-D111FE84E688}"/>
    <cellStyle name="Currency 7 10 2" xfId="7375" xr:uid="{331F60DC-934C-40EE-8826-9E02044B546B}"/>
    <cellStyle name="Currency 7 10 2 2" xfId="29824" xr:uid="{551D6185-EC00-4B41-9121-34906742D446}"/>
    <cellStyle name="Currency 7 10 2 3" xfId="19534" xr:uid="{47CBE69D-3D54-42FF-825D-07BF9E19CF2C}"/>
    <cellStyle name="Currency 7 10 3" xfId="10518" xr:uid="{3274745C-976C-4D21-81C2-5BCDD60AF63C}"/>
    <cellStyle name="Currency 7 10 3 3" xfId="22513" xr:uid="{DF048408-2DC2-4420-82DB-AEC482A526C7}"/>
    <cellStyle name="Currency 7 10 4" xfId="14087" xr:uid="{435E0F45-A82A-41B0-AC7F-BB8E8D3835F9}"/>
    <cellStyle name="Currency 7 10 4 3" xfId="24723" xr:uid="{19DCD6A2-78E5-45B6-9BAC-6DEAAF760DA9}"/>
    <cellStyle name="Currency 7 10 5" xfId="26864" xr:uid="{7BD30AEE-CEFB-44DE-BF74-D9637D989EE6}"/>
    <cellStyle name="Currency 7 10 6" xfId="16565" xr:uid="{740A0B46-1105-461F-8FE6-AB4313718E37}"/>
    <cellStyle name="Currency 7 11" xfId="4050" xr:uid="{8A2E8D57-E457-4DDA-9D52-1442FDF3A14A}"/>
    <cellStyle name="Currency 7 11 2" xfId="7225" xr:uid="{855618CD-AAAC-4C3D-A962-20F8CDDEA6B8}"/>
    <cellStyle name="Currency 7 11 2 2" xfId="29696" xr:uid="{8B2397F5-F96C-43E1-9E09-7A290390D791}"/>
    <cellStyle name="Currency 7 11 2 3" xfId="19406" xr:uid="{6E08E8CC-6E20-407B-A734-35643EF6C058}"/>
    <cellStyle name="Currency 7 11 3" xfId="10390" xr:uid="{A785A889-5CFF-4C81-B559-1D18962E031E}"/>
    <cellStyle name="Currency 7 11 3 3" xfId="22385" xr:uid="{7A0C30C5-7E34-48F2-9508-2DB11320E2FD}"/>
    <cellStyle name="Currency 7 11 4" xfId="26736" xr:uid="{72D2495C-7C9E-4C58-A8EF-67C2FA83B989}"/>
    <cellStyle name="Currency 7 11 5" xfId="16437" xr:uid="{33850458-CC13-4EE6-AF39-88E9331918D2}"/>
    <cellStyle name="Currency 7 12" xfId="3175" xr:uid="{60CE3FEC-8D3E-4698-A5CF-7FA2A1FF223E}"/>
    <cellStyle name="Currency 7 12 2" xfId="6530" xr:uid="{A6DFA63B-4BA8-4760-BA8C-8F92648CC82B}"/>
    <cellStyle name="Currency 7 12 2 2" xfId="29030" xr:uid="{D50580ED-62D8-4D31-82DF-676284C698BA}"/>
    <cellStyle name="Currency 7 12 2 3" xfId="18737" xr:uid="{E4E2C658-5BFA-4936-82C2-40509F7CFED9}"/>
    <cellStyle name="Currency 7 12 3" xfId="9721" xr:uid="{6B8B5050-104E-4B1F-9691-E57A57A2367B}"/>
    <cellStyle name="Currency 7 12 3 2" xfId="31991" xr:uid="{5AB4ACFC-6107-41F9-9E88-284277FC680A}"/>
    <cellStyle name="Currency 7 12 3 3" xfId="21715" xr:uid="{DBA93B49-E6F3-42DB-9300-8D6BD033EE8A}"/>
    <cellStyle name="Currency 7 12 4" xfId="26067" xr:uid="{DBDDB7EA-E8D9-49BC-885E-BE7DB004BA86}"/>
    <cellStyle name="Currency 7 12 5" xfId="15767" xr:uid="{F0C81B11-BC7B-4530-9A41-7C9DCDD23FE1}"/>
    <cellStyle name="Currency 7 13" xfId="2990" xr:uid="{50310AE2-F208-41A8-9587-0474213EF6F5}"/>
    <cellStyle name="Currency 7 13 2" xfId="6280" xr:uid="{4CD3F817-F019-4E71-8607-507A1AAD8ACA}"/>
    <cellStyle name="Currency 7 13 2 2" xfId="28781" xr:uid="{FB2F184F-F070-4CE6-BF0E-20B17E11E99D}"/>
    <cellStyle name="Currency 7 13 2 3" xfId="18487" xr:uid="{4E9C273B-990A-4C5A-A2F4-AEF39807EC64}"/>
    <cellStyle name="Currency 7 13 3" xfId="9471" xr:uid="{E341FC55-6E18-4B1D-B551-D44629E46D94}"/>
    <cellStyle name="Currency 7 13 3 2" xfId="31741" xr:uid="{99FAADC6-D5D8-4AC5-B312-FDC743D23A4E}"/>
    <cellStyle name="Currency 7 13 3 3" xfId="21465" xr:uid="{1CFF3074-2FCA-43E9-AF6F-D50B71F24DDE}"/>
    <cellStyle name="Currency 7 13 4" xfId="25817" xr:uid="{1C174542-1291-443B-99BE-AEDFAB55D980}"/>
    <cellStyle name="Currency 7 13 5" xfId="15517" xr:uid="{65939120-B7E0-4E31-AFFC-EB2EC8366D75}"/>
    <cellStyle name="Currency 7 14" xfId="2876" xr:uid="{0CBE955E-63DE-4CD4-BC17-2A5424F103C0}"/>
    <cellStyle name="Currency 7 14 2" xfId="6168" xr:uid="{DDC253C1-ED9C-4545-950C-B7B41F230715}"/>
    <cellStyle name="Currency 7 14 2 2" xfId="28669" xr:uid="{76633599-4409-4913-BF35-41B53EB84A63}"/>
    <cellStyle name="Currency 7 14 2 3" xfId="18375" xr:uid="{7683AC3F-18AA-4EBE-8E36-9EA28DA6F096}"/>
    <cellStyle name="Currency 7 14 3" xfId="9359" xr:uid="{59296601-BF56-4C28-8613-5592A6AA5CE7}"/>
    <cellStyle name="Currency 7 14 3 2" xfId="31629" xr:uid="{7B61B85C-6B02-4111-9DBA-60D6E30E26C2}"/>
    <cellStyle name="Currency 7 14 3 3" xfId="21353" xr:uid="{37432A9D-2761-4E4A-80E1-4721D6B256DD}"/>
    <cellStyle name="Currency 7 14 4" xfId="25705" xr:uid="{81982B56-B750-4243-B4F6-A3F5507E0649}"/>
    <cellStyle name="Currency 7 14 5" xfId="15405" xr:uid="{258EE9FB-B09C-4959-9434-C90138431964}"/>
    <cellStyle name="Currency 7 15" xfId="2795" xr:uid="{21009547-217B-4E2B-91A0-B45AEDB18375}"/>
    <cellStyle name="Currency 7 15 2" xfId="6081" xr:uid="{104DE13E-F116-47D3-ABD1-D57CFC75656D}"/>
    <cellStyle name="Currency 7 15 2 2" xfId="28582" xr:uid="{56AFDB43-B03A-4429-A2FB-79A2582724FB}"/>
    <cellStyle name="Currency 7 15 2 3" xfId="18288" xr:uid="{262D1B2B-5A95-4423-ADC5-A45258DD70C7}"/>
    <cellStyle name="Currency 7 15 3" xfId="9272" xr:uid="{AB6ADBED-5C6B-4B02-AF1F-B69F62E73773}"/>
    <cellStyle name="Currency 7 15 3 2" xfId="31542" xr:uid="{0CECE73E-590F-4030-A9CB-1214A6F9872B}"/>
    <cellStyle name="Currency 7 15 3 3" xfId="21266" xr:uid="{31FB4816-5EB3-407C-B31D-583DF754A1C3}"/>
    <cellStyle name="Currency 7 15 4" xfId="25618" xr:uid="{B468325E-2B0F-4255-9841-67B6E6A12BEB}"/>
    <cellStyle name="Currency 7 15 5" xfId="15318" xr:uid="{33D46388-EB7C-49BD-8DE3-6499C0EA6D1F}"/>
    <cellStyle name="Currency 7 16" xfId="2697" xr:uid="{622910F1-1B14-4A04-AE44-682A76A8C650}"/>
    <cellStyle name="Currency 7 16 2" xfId="5983" xr:uid="{010B5D28-140F-43B2-8855-24951CF65DB2}"/>
    <cellStyle name="Currency 7 16 2 2" xfId="28484" xr:uid="{DA2C92D7-DE4E-40F8-B1E9-F4B332887E25}"/>
    <cellStyle name="Currency 7 16 2 3" xfId="18190" xr:uid="{4327EDE4-F986-4BED-B990-4BE1278EC75D}"/>
    <cellStyle name="Currency 7 16 3" xfId="9174" xr:uid="{15758C92-C1AC-4246-A525-4C336D38E101}"/>
    <cellStyle name="Currency 7 16 3 2" xfId="31444" xr:uid="{4F7E35CB-7B16-4042-A28D-D347D503AB48}"/>
    <cellStyle name="Currency 7 16 3 3" xfId="21168" xr:uid="{83464D0E-FC03-4936-861C-6D874988DC1C}"/>
    <cellStyle name="Currency 7 16 4" xfId="25520" xr:uid="{7F281C51-3160-47C0-A4E0-61FD317AF9F2}"/>
    <cellStyle name="Currency 7 16 5" xfId="15220" xr:uid="{D0F5FB6D-2770-42F9-BCAF-6FDA0F6D33F1}"/>
    <cellStyle name="Currency 7 17" xfId="2125" xr:uid="{C4306E6F-55CD-44C5-A2E2-CC315907DC36}"/>
    <cellStyle name="Currency 7 17 2" xfId="5501" xr:uid="{1B065D4F-E338-4F5A-8F76-3C4D938441BE}"/>
    <cellStyle name="Currency 7 17 2 2" xfId="28040" xr:uid="{0D6A201E-78BF-4EA9-854F-DB9A06A31719}"/>
    <cellStyle name="Currency 7 17 2 3" xfId="17746" xr:uid="{EA5AED51-5739-47CD-806E-14C04A8443AB}"/>
    <cellStyle name="Currency 7 17 3" xfId="8721" xr:uid="{F30341A2-5FEE-4BB4-A031-DEA75E6DEB90}"/>
    <cellStyle name="Currency 7 17 3 2" xfId="31000" xr:uid="{0E6086F2-2E95-4BBD-B6FE-E9C99D55B9BE}"/>
    <cellStyle name="Currency 7 17 3 3" xfId="20724" xr:uid="{9FEA6FB8-2127-4BE0-B055-A57E30FB32C8}"/>
    <cellStyle name="Currency 7 17 4" xfId="25067" xr:uid="{6720D6C2-B56E-48E5-804F-51900631D85C}"/>
    <cellStyle name="Currency 7 17 5" xfId="14767" xr:uid="{ED555734-28F6-47E8-AE00-41D272D279B3}"/>
    <cellStyle name="Currency 7 18" xfId="5269" xr:uid="{822BDFB2-6911-4137-AD57-1A739EEBBFA2}"/>
    <cellStyle name="Currency 7 18 2" xfId="27873" xr:uid="{132D230C-63B7-4DBA-A9CC-26E9766BDCF7}"/>
    <cellStyle name="Currency 7 18 3" xfId="17579" xr:uid="{A835E1DE-B35C-47EF-8397-22FEB581B321}"/>
    <cellStyle name="Currency 7 19" xfId="8551" xr:uid="{4200FA94-7004-45C9-A887-FF52610E2C10}"/>
    <cellStyle name="Currency 7 19 2" xfId="30833" xr:uid="{F2C4D6D3-290E-4B60-BA73-647B69542F53}"/>
    <cellStyle name="Currency 7 19 3" xfId="20557" xr:uid="{3BCEACA8-E8C2-435B-A6DD-4305C21AF314}"/>
    <cellStyle name="Currency 7 2" xfId="164" xr:uid="{AF37C53C-97DF-4A77-9443-77682CA4E09C}"/>
    <cellStyle name="Currency 7 2 10" xfId="9634" xr:uid="{FD2B4D11-C84F-4846-A2FA-139FEAD1CCD3}"/>
    <cellStyle name="Currency 7 2 10 2" xfId="31904" xr:uid="{FEBCB657-27F0-4224-9E60-7ECF74BF4EB6}"/>
    <cellStyle name="Currency 7 2 10 3" xfId="21628" xr:uid="{70F3CB97-1E70-470C-9A1A-AADF34E4FD9A}"/>
    <cellStyle name="Currency 7 2 11" xfId="12754" xr:uid="{5D5E151F-6164-4719-BB02-66D8FB7671C1}"/>
    <cellStyle name="Currency 7 2 11 3" xfId="23624" xr:uid="{32464D17-FAC3-4A91-8DA0-CDDD4F843857}"/>
    <cellStyle name="Currency 7 2 12" xfId="14302" xr:uid="{D8167F74-22D0-45E3-8375-5C7214BF7EFF}"/>
    <cellStyle name="Currency 7 2 12 2" xfId="25980" xr:uid="{92E9C7EB-3B59-4A48-A2B1-EA43AF2DC022}"/>
    <cellStyle name="Currency 7 2 13" xfId="15680" xr:uid="{8A138E7B-FC52-4EEA-B78B-2D2548CE1EDE}"/>
    <cellStyle name="Currency 7 2 14" xfId="32849" xr:uid="{15C15766-DD78-4E6C-810A-C12AE9A8DBE6}"/>
    <cellStyle name="Currency 7 2 15" xfId="1247" xr:uid="{581AB348-3E21-48B8-9813-F2DDB0AC74F1}"/>
    <cellStyle name="Currency 7 2 2" xfId="410" xr:uid="{757AD62E-283F-4CD0-A40E-06CC9FDAD29D}"/>
    <cellStyle name="Currency 7 2 2 2" xfId="921" xr:uid="{99F77648-0916-4590-9CDF-507D850CC43C}"/>
    <cellStyle name="Currency 7 2 2 2 2" xfId="8227" xr:uid="{39950046-5381-4F2D-8C7B-D226BCA64763}"/>
    <cellStyle name="Currency 7 2 2 2 2 2" xfId="30639" xr:uid="{76DF19A5-421C-43D8-B047-CB752504FE0E}"/>
    <cellStyle name="Currency 7 2 2 2 2 3" xfId="20350" xr:uid="{16B63009-4D8E-4D71-BD05-0CA3AD42F934}"/>
    <cellStyle name="Currency 7 2 2 2 3" xfId="11332" xr:uid="{856EAE1A-B85F-4274-9495-7D1F62017EF1}"/>
    <cellStyle name="Currency 7 2 2 2 3 3" xfId="23330" xr:uid="{BFF2C347-44E7-4DA7-BD52-1C83C3543BB8}"/>
    <cellStyle name="Currency 7 2 2 2 4" xfId="13570" xr:uid="{A86C5755-EA07-41C6-8782-6C98C1A9011B}"/>
    <cellStyle name="Currency 7 2 2 2 4 3" xfId="24206" xr:uid="{9521DD04-5D6B-40B7-AC1A-60D132742BB2}"/>
    <cellStyle name="Currency 7 2 2 2 5" xfId="27676" xr:uid="{906A69DE-A2A1-4028-B75A-2543B6ED79DF}"/>
    <cellStyle name="Currency 7 2 2 2 6" xfId="17382" xr:uid="{674174CB-08DE-41CE-9233-653C778C2F70}"/>
    <cellStyle name="Currency 7 2 2 2 8" xfId="5029" xr:uid="{4C651E72-2AE8-4AED-8F1F-59F6BB7BF809}"/>
    <cellStyle name="Currency 7 2 2 3" xfId="7144" xr:uid="{C8667E86-3363-4201-976A-6D8D9F68F9F4}"/>
    <cellStyle name="Currency 7 2 2 3 2" xfId="29615" xr:uid="{0C43875B-D48B-42F2-B932-A16D66989E6A}"/>
    <cellStyle name="Currency 7 2 2 3 3" xfId="19324" xr:uid="{46F5E51C-D177-4A04-A8AA-52D3AEFCF50B}"/>
    <cellStyle name="Currency 7 2 2 4" xfId="10308" xr:uid="{4CAFB257-9308-41E4-A48F-73A38DEF650D}"/>
    <cellStyle name="Currency 7 2 2 4 2" xfId="32577" xr:uid="{4CD06A4B-B016-483A-80E5-33CB8FED627F}"/>
    <cellStyle name="Currency 7 2 2 4 3" xfId="22303" xr:uid="{0C2CBB7E-6728-4B16-A16A-CA22577B2671}"/>
    <cellStyle name="Currency 7 2 2 5" xfId="12966" xr:uid="{2AFCD6DA-D8A0-47C9-A449-DC06DE1660B1}"/>
    <cellStyle name="Currency 7 2 2 5 3" xfId="23789" xr:uid="{6FE2F84A-FFB1-45FB-8B00-CAF296BD9367}"/>
    <cellStyle name="Currency 7 2 2 6" xfId="26654" xr:uid="{15DC340A-9F1E-43F5-81DA-CE65DDD91D08}"/>
    <cellStyle name="Currency 7 2 2 7" xfId="16355" xr:uid="{CE1A5726-E27D-4379-BE80-9F4B1C2904DC}"/>
    <cellStyle name="Currency 7 2 2 8" xfId="33070" xr:uid="{34C84623-3476-428D-895F-4C7212D0B1BE}"/>
    <cellStyle name="Currency 7 2 2 9" xfId="3996" xr:uid="{70EC1796-2117-4491-A955-9604D9DE2A5F}"/>
    <cellStyle name="Currency 7 2 3" xfId="772" xr:uid="{CE710381-0453-4AA3-8BF0-890F55C7EFB3}"/>
    <cellStyle name="Currency 7 2 3 2" xfId="4810" xr:uid="{C8ED51B9-B210-470F-A577-A94E96F6B1E0}"/>
    <cellStyle name="Currency 7 2 3 2 2" xfId="7996" xr:uid="{3759C87E-F13E-49CA-9755-C51A092D1EE8}"/>
    <cellStyle name="Currency 7 2 3 2 2 2" xfId="30426" xr:uid="{A3E85DA6-1C12-452D-919C-E9360BDCBBFC}"/>
    <cellStyle name="Currency 7 2 3 2 2 3" xfId="20136" xr:uid="{D0132D92-FBCA-4F9E-870D-0F69D97A2647}"/>
    <cellStyle name="Currency 7 2 3 2 3" xfId="11118" xr:uid="{3C9BE2E9-78E7-4065-860A-7ABB2BF960C8}"/>
    <cellStyle name="Currency 7 2 3 2 3 3" xfId="23116" xr:uid="{8CAD5152-9068-4D06-990D-7E1DD4E1B0C7}"/>
    <cellStyle name="Currency 7 2 3 2 4" xfId="27467" xr:uid="{734366E9-E9B8-4B52-86F8-F34213FDD3B2}"/>
    <cellStyle name="Currency 7 2 3 2 5" xfId="17168" xr:uid="{C28833BD-7619-4797-8F71-013E634C2E2A}"/>
    <cellStyle name="Currency 7 2 3 3" xfId="6982" xr:uid="{072B80A6-8579-4435-8FBD-1E3455246325}"/>
    <cellStyle name="Currency 7 2 3 3 2" xfId="29453" xr:uid="{1E874B70-01F3-47E1-B969-EDBDBA91A8A5}"/>
    <cellStyle name="Currency 7 2 3 3 3" xfId="19160" xr:uid="{8B0DC357-05ED-490F-BB51-B1845E1FE5DB}"/>
    <cellStyle name="Currency 7 2 3 4" xfId="10145" xr:uid="{E503C735-6DE9-4663-B76F-031C50509C98}"/>
    <cellStyle name="Currency 7 2 3 4 2" xfId="32414" xr:uid="{B0344AEA-FF89-45F7-82D0-55F3012342EC}"/>
    <cellStyle name="Currency 7 2 3 4 3" xfId="22139" xr:uid="{C894E706-83D9-4301-91BA-AFF249C2620D}"/>
    <cellStyle name="Currency 7 2 3 5" xfId="13410" xr:uid="{9CAF7E58-7F39-4B27-961F-23A79471745E}"/>
    <cellStyle name="Currency 7 2 3 5 3" xfId="24046" xr:uid="{D00A2F9D-8BFC-4396-B9E5-E1FFDE2D8D28}"/>
    <cellStyle name="Currency 7 2 3 6" xfId="26490" xr:uid="{883DE77E-2389-4FEF-823E-1243F03C8D06}"/>
    <cellStyle name="Currency 7 2 3 7" xfId="16191" xr:uid="{2CA889BF-9AC4-4CBF-B2D7-9BAD3FD58CD4}"/>
    <cellStyle name="Currency 7 2 3 8" xfId="32911" xr:uid="{8D7FBE74-FCD5-44F2-A3D0-350B12996A7A}"/>
    <cellStyle name="Currency 7 2 3 9" xfId="3819" xr:uid="{7D67CF8D-8BA2-4A6E-832B-6F731D6DC755}"/>
    <cellStyle name="Currency 7 2 4" xfId="4690" xr:uid="{DEFBC9C0-572C-41E3-AF86-43FC6704373A}"/>
    <cellStyle name="Currency 7 2 4 2" xfId="7866" xr:uid="{0A8E4AEC-22B6-48A2-B494-A1A2F3DCAE20}"/>
    <cellStyle name="Currency 7 2 4 2 2" xfId="30294" xr:uid="{9725C874-2B94-4FAF-A92B-B1EADAF643B7}"/>
    <cellStyle name="Currency 7 2 4 2 3" xfId="20005" xr:uid="{D4E52515-8028-47C4-AD00-EC785DE05B1E}"/>
    <cellStyle name="Currency 7 2 4 3" xfId="10989" xr:uid="{0C301646-45BA-4EDF-A8B8-920AB6E6A2DD}"/>
    <cellStyle name="Currency 7 2 4 3 3" xfId="22984" xr:uid="{62736F09-8D7B-406D-BD6A-733CF4FF6996}"/>
    <cellStyle name="Currency 7 2 4 4" xfId="13662" xr:uid="{30E28D99-FF2D-4B65-B234-4BE628626935}"/>
    <cellStyle name="Currency 7 2 4 4 3" xfId="24300" xr:uid="{6B9A563D-4205-4A10-BA78-C0A7A8E7DB3F}"/>
    <cellStyle name="Currency 7 2 4 5" xfId="27335" xr:uid="{25DBC4F4-D817-4DB2-B88D-500B9FF081AA}"/>
    <cellStyle name="Currency 7 2 4 6" xfId="17036" xr:uid="{24C169BC-B572-4787-9B13-8013F940A5E2}"/>
    <cellStyle name="Currency 7 2 5" xfId="4488" xr:uid="{E4100038-F2C1-4440-A9E4-129C8301EE77}"/>
    <cellStyle name="Currency 7 2 5 2" xfId="7664" xr:uid="{56D98B3E-CEED-4CE3-A827-4FBF3B9D0116}"/>
    <cellStyle name="Currency 7 2 5 2 2" xfId="30093" xr:uid="{FF8785BE-18DA-4D8B-864F-ECF4A15194B0}"/>
    <cellStyle name="Currency 7 2 5 2 3" xfId="19803" xr:uid="{3D64D69E-799E-43B5-8782-0EC1A4FA9084}"/>
    <cellStyle name="Currency 7 2 5 3" xfId="10787" xr:uid="{81FCFC49-0E25-4839-9043-B29E7C4D5802}"/>
    <cellStyle name="Currency 7 2 5 3 3" xfId="22782" xr:uid="{C3A7E970-7AAF-40AA-A853-86ED3CB3F0A5}"/>
    <cellStyle name="Currency 7 2 5 4" xfId="13719" xr:uid="{8D4B35F1-4186-470E-8878-77792E27CEF5}"/>
    <cellStyle name="Currency 7 2 5 4 3" xfId="24359" xr:uid="{4518E190-1B90-4F37-A0DA-749AB25306D3}"/>
    <cellStyle name="Currency 7 2 5 5" xfId="27133" xr:uid="{AB429D9B-61EC-4499-9393-0FDD5ED733A9}"/>
    <cellStyle name="Currency 7 2 5 6" xfId="16834" xr:uid="{5C45F6F8-EFBB-43ED-8AF8-DE16F5D2C6BA}"/>
    <cellStyle name="Currency 7 2 6" xfId="4388" xr:uid="{4CD01543-EE85-4BC3-8C87-06ECF18C1E71}"/>
    <cellStyle name="Currency 7 2 6 2" xfId="7563" xr:uid="{DD7F8BDE-D711-4989-A581-D79DB7CACFB5}"/>
    <cellStyle name="Currency 7 2 6 2 2" xfId="29992" xr:uid="{6062CBF9-EF3B-4509-82E0-2907851B83A3}"/>
    <cellStyle name="Currency 7 2 6 2 3" xfId="19702" xr:uid="{C54A6E65-85B5-4594-A9A7-781E0CC54CF2}"/>
    <cellStyle name="Currency 7 2 6 3" xfId="10686" xr:uid="{B808B355-B8E7-4C41-B41B-90849D5F8500}"/>
    <cellStyle name="Currency 7 2 6 3 3" xfId="22681" xr:uid="{EE533F8F-E9BB-43DD-9ABF-A9B1BCD4C918}"/>
    <cellStyle name="Currency 7 2 6 4" xfId="14148" xr:uid="{F2D4EE0F-276E-4FA9-87C3-0D35C134A104}"/>
    <cellStyle name="Currency 7 2 6 4 3" xfId="24784" xr:uid="{4D25F771-5595-437C-81D5-5DF251CDA6FC}"/>
    <cellStyle name="Currency 7 2 6 5" xfId="27032" xr:uid="{B3219FED-EA26-41CB-8633-5CE85413946B}"/>
    <cellStyle name="Currency 7 2 6 6" xfId="16733" xr:uid="{CFFA05E5-D563-4111-B000-7551B249AAD8}"/>
    <cellStyle name="Currency 7 2 7" xfId="4165" xr:uid="{25D8ECFD-9AD4-4601-9D9F-4BF6FA0C73FA}"/>
    <cellStyle name="Currency 7 2 7 2" xfId="7340" xr:uid="{27F6B4E2-BC65-4925-B9AD-BE87FCEC5809}"/>
    <cellStyle name="Currency 7 2 7 2 2" xfId="29803" xr:uid="{47D7520C-5654-492C-ACE7-F314A34688B1}"/>
    <cellStyle name="Currency 7 2 7 2 3" xfId="19513" xr:uid="{E9309697-52E5-4627-9821-B6A8D432B276}"/>
    <cellStyle name="Currency 7 2 7 3" xfId="10497" xr:uid="{53F93189-AE28-4EDA-A003-CDB337968019}"/>
    <cellStyle name="Currency 7 2 7 3 3" xfId="22492" xr:uid="{DB465738-51D7-4C45-9AF6-6B3A11492A53}"/>
    <cellStyle name="Currency 7 2 7 4" xfId="26843" xr:uid="{7E616FC0-A97C-487F-ABFF-2FDD9FA6CDFD}"/>
    <cellStyle name="Currency 7 2 7 5" xfId="16544" xr:uid="{8BFFEC51-2AE3-4EF5-93AA-9C04C5C3E573}"/>
    <cellStyle name="Currency 7 2 8" xfId="3339" xr:uid="{8FAE5024-B4A4-451E-A504-CF5009B335F1}"/>
    <cellStyle name="Currency 7 2 8 2" xfId="6696" xr:uid="{38DD65EF-6C37-49A4-953E-FE068887F7B0}"/>
    <cellStyle name="Currency 7 2 8 2 2" xfId="29196" xr:uid="{6936E16D-D5BC-4E69-8B98-E527D7E927A2}"/>
    <cellStyle name="Currency 7 2 8 2 3" xfId="18903" xr:uid="{077C6F19-CE65-497E-8917-140ADC4BFE9B}"/>
    <cellStyle name="Currency 7 2 8 3" xfId="9887" xr:uid="{369B4C64-CAE3-4E87-9447-F46F5188055A}"/>
    <cellStyle name="Currency 7 2 8 3 2" xfId="32157" xr:uid="{39F4E05B-0786-4054-95ED-A763D8EF0488}"/>
    <cellStyle name="Currency 7 2 8 3 3" xfId="21881" xr:uid="{D2E25DF0-0B9F-4131-918B-536736954004}"/>
    <cellStyle name="Currency 7 2 8 4" xfId="26232" xr:uid="{766E47C5-5DB2-450B-A9B2-781D789FAD16}"/>
    <cellStyle name="Currency 7 2 8 5" xfId="15933" xr:uid="{9F37B422-F238-4BAD-86C4-AC6BC86B8745}"/>
    <cellStyle name="Currency 7 2 9" xfId="6443" xr:uid="{FF6B9B5C-297D-4BAA-9DD2-1FBE03EEF180}"/>
    <cellStyle name="Currency 7 2 9 2" xfId="28944" xr:uid="{17224544-7D74-4D4A-8EAE-521EF5C0679F}"/>
    <cellStyle name="Currency 7 2 9 3" xfId="18650" xr:uid="{03C62E04-9E6E-4FAE-AB3B-2646FE79CB94}"/>
    <cellStyle name="Currency 7 20" xfId="12397" xr:uid="{6F8894DE-5ABF-49FA-8458-CE9E78FA3BD8}"/>
    <cellStyle name="Currency 7 20 3" xfId="23497" xr:uid="{75F8663A-7F8F-4381-9060-3CC9D143D8DB}"/>
    <cellStyle name="Currency 7 21" xfId="14234" xr:uid="{0EF9F581-02A2-4188-A693-E5969421ADC7}"/>
    <cellStyle name="Currency 7 21 2" xfId="24897" xr:uid="{9DD6BE82-4AB2-4334-AD21-3A6977B3CD45}"/>
    <cellStyle name="Currency 7 22" xfId="14597" xr:uid="{24DDE053-1724-4D0F-8BB2-E095107AC64C}"/>
    <cellStyle name="Currency 7 23" xfId="32834" xr:uid="{0B4E6D52-0850-4F61-9326-D2F79E8C8621}"/>
    <cellStyle name="Currency 7 25" xfId="1179" xr:uid="{3C021D14-F580-43D9-9123-DB6DDFD722B4}"/>
    <cellStyle name="Currency 7 3" xfId="235" xr:uid="{FF52BD4A-66BE-424F-B354-2BAB5E92292F}"/>
    <cellStyle name="Currency 7 3 10" xfId="32867" xr:uid="{299C646E-A0C0-4550-9DA8-0E1CF3FEE000}"/>
    <cellStyle name="Currency 7 3 11" xfId="3070" xr:uid="{E3C8F78D-D9BB-4421-AE66-F17DE3096F2C}"/>
    <cellStyle name="Currency 7 3 2" xfId="829" xr:uid="{EF2A3AA4-F7CF-4A7D-BD3F-5BD116FEABD6}"/>
    <cellStyle name="Currency 7 3 2 2" xfId="5077" xr:uid="{A7A3B8CE-D6B5-4215-AE6D-7DF66CB369B7}"/>
    <cellStyle name="Currency 7 3 2 2 2" xfId="8284" xr:uid="{7EC614AA-5940-4618-8544-E951D06299DA}"/>
    <cellStyle name="Currency 7 3 2 2 2 2" xfId="30694" xr:uid="{F30DCC26-6A89-4B66-BEE1-8BD205B99AA8}"/>
    <cellStyle name="Currency 7 3 2 2 2 3" xfId="20408" xr:uid="{E8BEEED1-B264-4E41-8215-49C9FCFD2309}"/>
    <cellStyle name="Currency 7 3 2 2 3" xfId="11388" xr:uid="{9B01C2AB-03AF-4339-B700-A53C4DC2A11C}"/>
    <cellStyle name="Currency 7 3 2 2 3 3" xfId="23388" xr:uid="{E576A98A-ACFE-49EF-9DCB-8D78389A887F}"/>
    <cellStyle name="Currency 7 3 2 2 4" xfId="13489" xr:uid="{2AF3E497-22D1-4C2B-A0D1-DEC67720294D}"/>
    <cellStyle name="Currency 7 3 2 2 4 3" xfId="24124" xr:uid="{5F240613-4CCD-43D8-98B6-F1B2FB2A653C}"/>
    <cellStyle name="Currency 7 3 2 2 5" xfId="27734" xr:uid="{E9752877-FADE-435A-88F6-0F381DE7E221}"/>
    <cellStyle name="Currency 7 3 2 2 6" xfId="17440" xr:uid="{F264A1FF-C194-43F4-9A6C-0D81DFDBDA45}"/>
    <cellStyle name="Currency 7 3 2 3" xfId="7064" xr:uid="{9F2CC69F-7929-4EB8-9718-F24E32A73B32}"/>
    <cellStyle name="Currency 7 3 2 3 2" xfId="29534" xr:uid="{77D5A49D-2949-4736-A0A2-DFD265CBEF43}"/>
    <cellStyle name="Currency 7 3 2 3 3" xfId="19242" xr:uid="{F8FEC5D6-A81E-4F54-A114-D18B64A789D7}"/>
    <cellStyle name="Currency 7 3 2 4" xfId="10226" xr:uid="{1FF406D2-81BC-4887-B259-8D708DE56A15}"/>
    <cellStyle name="Currency 7 3 2 4 2" xfId="32496" xr:uid="{788032B7-0FF1-4E52-8434-5E5F311F6650}"/>
    <cellStyle name="Currency 7 3 2 4 3" xfId="22221" xr:uid="{5EED209E-3F1E-40CE-B2C2-085A7B34566E}"/>
    <cellStyle name="Currency 7 3 2 5" xfId="12886" xr:uid="{C1154025-EBF1-46D5-A7DC-A6E78D7F4E30}"/>
    <cellStyle name="Currency 7 3 2 5 3" xfId="23707" xr:uid="{6C13C556-4BDD-407E-B628-F723529ECE04}"/>
    <cellStyle name="Currency 7 3 2 6" xfId="26572" xr:uid="{6EB7B10F-0402-4F2B-BD20-F0411672D595}"/>
    <cellStyle name="Currency 7 3 2 7" xfId="16273" xr:uid="{B7144188-8798-47FB-B911-D79181C5669C}"/>
    <cellStyle name="Currency 7 3 2 8" xfId="33141" xr:uid="{54D320B5-29DA-4BDB-B3FE-F1F00F89E376}"/>
    <cellStyle name="Currency 7 3 2 9" xfId="3933" xr:uid="{2CC726D9-EC69-40E7-A84D-F9BF237676C3}"/>
    <cellStyle name="Currency 7 3 3" xfId="3744" xr:uid="{095B7CDF-9214-41F5-9EA4-17B76251823F}"/>
    <cellStyle name="Currency 7 3 3 2" xfId="4913" xr:uid="{1C3EE6CB-EA7F-4BFE-81F1-599FE6D639E5}"/>
    <cellStyle name="Currency 7 3 3 2 2" xfId="8101" xr:uid="{289B5D47-5F11-4081-B524-0D98E88D2B13}"/>
    <cellStyle name="Currency 7 3 3 2 2 2" xfId="30524" xr:uid="{F0242610-C7AC-454D-BEB8-64AA06885CA5}"/>
    <cellStyle name="Currency 7 3 3 2 2 3" xfId="20234" xr:uid="{DF76FB2F-39EE-4BD0-AE88-A65DF99EA0C5}"/>
    <cellStyle name="Currency 7 3 3 2 3" xfId="11216" xr:uid="{5F20C1B2-2993-4C0D-839C-F0BDEAE41F79}"/>
    <cellStyle name="Currency 7 3 3 2 3 3" xfId="23214" xr:uid="{92B36C78-1A3F-4220-B4FE-334E61A6E837}"/>
    <cellStyle name="Currency 7 3 3 2 4" xfId="27563" xr:uid="{4A82D04D-CB2A-42C6-9BA4-CAC6472012C9}"/>
    <cellStyle name="Currency 7 3 3 2 5" xfId="17266" xr:uid="{E7E98BEB-33DD-41C7-92D5-1529B7C7E5B6}"/>
    <cellStyle name="Currency 7 3 3 3" xfId="6900" xr:uid="{1DE4F0EB-4E4E-421A-9CA4-275B9B334E13}"/>
    <cellStyle name="Currency 7 3 3 3 2" xfId="29371" xr:uid="{435F6E24-FBF9-463C-9E6D-75DF9C15C92B}"/>
    <cellStyle name="Currency 7 3 3 3 3" xfId="19078" xr:uid="{FBA88A35-7EF7-4058-B0E3-21AEAB940A75}"/>
    <cellStyle name="Currency 7 3 3 4" xfId="10063" xr:uid="{AD702C01-2293-43AC-9E67-05BB2A697D6E}"/>
    <cellStyle name="Currency 7 3 3 4 2" xfId="32332" xr:uid="{2389C920-D601-4479-A5B5-D420D8D85D9C}"/>
    <cellStyle name="Currency 7 3 3 4 3" xfId="22057" xr:uid="{31A84DDA-9A24-4199-ABE4-C53B59404440}"/>
    <cellStyle name="Currency 7 3 3 5" xfId="13329" xr:uid="{F470530F-B58F-4E14-8CA8-EBB6C029627A}"/>
    <cellStyle name="Currency 7 3 3 5 3" xfId="23964" xr:uid="{D6B633C2-2A66-486B-B5D4-A52F8DBA7F07}"/>
    <cellStyle name="Currency 7 3 3 6" xfId="26408" xr:uid="{62AAB4AB-2E0F-4C3C-8780-6BEBCF8D7E61}"/>
    <cellStyle name="Currency 7 3 3 7" xfId="16109" xr:uid="{0E7ED2EC-9EFA-465D-8AF0-D4B01342E117}"/>
    <cellStyle name="Currency 7 3 3 8" xfId="32937" xr:uid="{A679DCA7-05A5-413B-A883-D7C8EE261EF6}"/>
    <cellStyle name="Currency 7 3 4" xfId="3259" xr:uid="{F418E841-72A5-420E-835E-A1C7B5681B52}"/>
    <cellStyle name="Currency 7 3 4 2" xfId="6614" xr:uid="{1EB11A6D-AF28-4E88-AF43-E4B08C96305E}"/>
    <cellStyle name="Currency 7 3 4 2 2" xfId="29114" xr:uid="{5EF04C2A-5C0E-4DA4-9FAF-484D3EFCD551}"/>
    <cellStyle name="Currency 7 3 4 2 3" xfId="18821" xr:uid="{932FC85E-030C-4617-96DA-61A31862BA93}"/>
    <cellStyle name="Currency 7 3 4 3" xfId="9805" xr:uid="{EDA81233-3C2A-40C3-9C79-D1E9B9BA9AE6}"/>
    <cellStyle name="Currency 7 3 4 3 2" xfId="32075" xr:uid="{F6C7CF9D-8106-4E82-A7FE-E6F6C6A0A4F5}"/>
    <cellStyle name="Currency 7 3 4 3 3" xfId="21799" xr:uid="{21452ADC-02D6-4F15-AECB-3A989B61B016}"/>
    <cellStyle name="Currency 7 3 4 4" xfId="26151" xr:uid="{D0AEB089-C8BD-4C31-AA31-1EF95382B141}"/>
    <cellStyle name="Currency 7 3 4 5" xfId="15851" xr:uid="{CBB80C13-0200-4631-A31F-2960125E6C88}"/>
    <cellStyle name="Currency 7 3 5" xfId="6361" xr:uid="{0DDE152E-6D5E-4613-8EF5-6A6B938704D8}"/>
    <cellStyle name="Currency 7 3 5 2" xfId="28862" xr:uid="{8DBF9D67-760D-4D5E-826F-CB7B1BFDF760}"/>
    <cellStyle name="Currency 7 3 5 3" xfId="18568" xr:uid="{EF53390D-D531-4455-B851-9A17DA1D5074}"/>
    <cellStyle name="Currency 7 3 6" xfId="9552" xr:uid="{3D31AC5E-EEBD-4FC0-B534-DCA5D7B6E501}"/>
    <cellStyle name="Currency 7 3 6 2" xfId="31822" xr:uid="{7BBC28B2-1CB3-4C87-A21D-EBC252B0D6C9}"/>
    <cellStyle name="Currency 7 3 6 3" xfId="21546" xr:uid="{BBCE8C0B-4AA6-4F47-A8C9-7E0AA1FB936D}"/>
    <cellStyle name="Currency 7 3 7" xfId="12674" xr:uid="{5D216830-65BD-4283-B071-251C90799AAF}"/>
    <cellStyle name="Currency 7 3 7 3" xfId="23542" xr:uid="{FDDC46CC-3A98-4546-8E45-19FCEE303EE6}"/>
    <cellStyle name="Currency 7 3 8" xfId="25898" xr:uid="{BBFFD67D-D678-4011-B50F-E1827E8326BB}"/>
    <cellStyle name="Currency 7 3 9" xfId="15598" xr:uid="{66E2854E-1C46-49EB-87F5-252102A9C3DE}"/>
    <cellStyle name="Currency 7 4" xfId="295" xr:uid="{2DADA0F9-9DED-4977-B61A-15169CE6E05A}"/>
    <cellStyle name="Currency 7 4 2" xfId="4949" xr:uid="{712E6FBA-701D-4D02-8832-04008EB84D7A}"/>
    <cellStyle name="Currency 7 4 2 2" xfId="8139" xr:uid="{05C70194-94AB-47CA-B6FA-C97ACBD5B7E3}"/>
    <cellStyle name="Currency 7 4 2 2 2" xfId="30556" xr:uid="{75D0784A-A2ED-447E-BEFC-5F50C81A0004}"/>
    <cellStyle name="Currency 7 4 2 2 3" xfId="20266" xr:uid="{B2F10813-3EC1-4AED-AE74-36269798E787}"/>
    <cellStyle name="Currency 7 4 2 3" xfId="11248" xr:uid="{475442CA-849D-42ED-81B6-195C864E8F3C}"/>
    <cellStyle name="Currency 7 4 2 3 3" xfId="23246" xr:uid="{9CB87A73-EE6C-4A9A-A132-0BB2AC21EA17}"/>
    <cellStyle name="Currency 7 4 2 4" xfId="27594" xr:uid="{1F3C63DB-B01A-4F5D-A09D-40B98B7E3BBF}"/>
    <cellStyle name="Currency 7 4 2 5" xfId="17298" xr:uid="{29D1B880-2FDD-4D21-8C95-E715484F76A7}"/>
    <cellStyle name="Currency 7 4 2 6" xfId="33201" xr:uid="{BE8CCEEA-CED3-4682-9187-6F4B7E2397E9}"/>
    <cellStyle name="Currency 7 4 3" xfId="6840" xr:uid="{E5AE9D64-7028-42DC-B393-9DB44F5208C3}"/>
    <cellStyle name="Currency 7 4 3 2" xfId="29326" xr:uid="{0581DA5C-1225-4188-9F56-E0DFB38B230C}"/>
    <cellStyle name="Currency 7 4 3 3" xfId="19033" xr:uid="{AE37508E-0C74-48D5-A7C7-EC5454BDF00B}"/>
    <cellStyle name="Currency 7 4 3 4" xfId="32959" xr:uid="{F6F832B0-997B-4FC5-A28D-673F62D50B0A}"/>
    <cellStyle name="Currency 7 4 4" xfId="10018" xr:uid="{1758B050-5129-4926-B06C-C77880306381}"/>
    <cellStyle name="Currency 7 4 4 2" xfId="32287" xr:uid="{EF799AB3-AE87-4B0C-A0A6-C2F50634F795}"/>
    <cellStyle name="Currency 7 4 4 3" xfId="22012" xr:uid="{C540E9B2-54FB-4652-8222-FF53098A4ED9}"/>
    <cellStyle name="Currency 7 4 5" xfId="13093" xr:uid="{A3523676-B6DA-4768-867A-B84A9305789D}"/>
    <cellStyle name="Currency 7 4 5 3" xfId="23919" xr:uid="{2D565CAF-6BA9-4976-BCDF-70B2A1A196C1}"/>
    <cellStyle name="Currency 7 4 6" xfId="26363" xr:uid="{E78EF241-3E7F-49EC-B6C6-864BEDC12E1F}"/>
    <cellStyle name="Currency 7 4 7" xfId="16064" xr:uid="{8C05B284-CE31-4E0D-BC5B-CAD3664ABA40}"/>
    <cellStyle name="Currency 7 4 8" xfId="32880" xr:uid="{35C45962-229E-41B0-A0DC-0141498A908D}"/>
    <cellStyle name="Currency 7 4 9" xfId="3466" xr:uid="{44FBF274-1804-4AE0-BEAC-A6F0831F5082}"/>
    <cellStyle name="Currency 7 5" xfId="4741" xr:uid="{7A893C36-3756-414B-A671-278B0688F37F}"/>
    <cellStyle name="Currency 7 5 2" xfId="7920" xr:uid="{1AF905FD-9EC7-4C7B-890E-4663496C1A79}"/>
    <cellStyle name="Currency 7 5 2 2" xfId="30348" xr:uid="{EA707CC7-239F-4AA2-BA62-29A5EA4CBD3D}"/>
    <cellStyle name="Currency 7 5 2 3" xfId="20059" xr:uid="{C807606E-B7CE-4F64-B800-90133513B030}"/>
    <cellStyle name="Currency 7 5 3" xfId="11043" xr:uid="{0A859453-CA5D-448D-B46D-AF78E64569CB}"/>
    <cellStyle name="Currency 7 5 3 3" xfId="23038" xr:uid="{5C4129D8-F155-467C-B450-AA4881891D11}"/>
    <cellStyle name="Currency 7 5 4" xfId="13779" xr:uid="{4D47F216-F3C1-4419-BB7D-B67FE17E6546}"/>
    <cellStyle name="Currency 7 5 4 3" xfId="24418" xr:uid="{7F01A0B7-D8FD-4E66-8CF6-AE5E54FA1636}"/>
    <cellStyle name="Currency 7 5 5" xfId="27389" xr:uid="{C7A4CA2A-ED60-4553-BEC6-52709938D8AD}"/>
    <cellStyle name="Currency 7 5 6" xfId="17090" xr:uid="{3F475573-6962-4090-991C-FFFF5508752B}"/>
    <cellStyle name="Currency 7 5 7" xfId="33014" xr:uid="{3EB81748-A04C-44A4-AA77-4C57BE451055}"/>
    <cellStyle name="Currency 7 6" xfId="4612" xr:uid="{40A16ADF-DE4E-4A5A-A522-C1DFE2CC8E05}"/>
    <cellStyle name="Currency 7 6 2" xfId="7788" xr:uid="{1FA7158C-D2B3-4E82-A4E4-ACE3EC67A387}"/>
    <cellStyle name="Currency 7 6 2 2" xfId="30217" xr:uid="{A4FC5538-32F5-4B42-95A1-65175D2D1A2F}"/>
    <cellStyle name="Currency 7 6 2 3" xfId="19927" xr:uid="{DDDD8373-7C3C-49D2-8592-690F1EE43CF9}"/>
    <cellStyle name="Currency 7 6 3" xfId="10911" xr:uid="{488245D7-08A4-4F52-BF88-71ED4C5B0CE2}"/>
    <cellStyle name="Currency 7 6 3 3" xfId="22906" xr:uid="{AD655B36-830D-44A9-830A-4FB9C7202D19}"/>
    <cellStyle name="Currency 7 6 4" xfId="14070" xr:uid="{F436CE08-6C80-4A9C-B0A7-32890F0CCDE3}"/>
    <cellStyle name="Currency 7 6 4 3" xfId="24705" xr:uid="{89D59593-9AF3-433F-9E85-926975AFBE07}"/>
    <cellStyle name="Currency 7 6 5" xfId="27257" xr:uid="{DA79B935-D68A-41E3-B56C-713920653D95}"/>
    <cellStyle name="Currency 7 6 6" xfId="16958" xr:uid="{A6143B31-AF23-4F4F-87F8-37247E6ABFE0}"/>
    <cellStyle name="Currency 7 6 7" xfId="32896" xr:uid="{48FBF231-E014-4158-A1D3-B95BC2B75B43}"/>
    <cellStyle name="Currency 7 7" xfId="4541" xr:uid="{4AC76023-416B-499F-A7AE-A1B0FA62FF6C}"/>
    <cellStyle name="Currency 7 7 2" xfId="7717" xr:uid="{4C42DDAB-1931-41AD-BFD8-FD19F6E25621}"/>
    <cellStyle name="Currency 7 7 2 2" xfId="30146" xr:uid="{43BA09AC-4C40-4C09-8C10-50C83049754B}"/>
    <cellStyle name="Currency 7 7 2 3" xfId="19856" xr:uid="{E31A8173-C15F-41C7-9891-5E5E7A6A7495}"/>
    <cellStyle name="Currency 7 7 3" xfId="10840" xr:uid="{26DB774D-A05C-434E-8607-4136F45E8748}"/>
    <cellStyle name="Currency 7 7 3 3" xfId="22835" xr:uid="{7C43126D-52D7-4673-A0EA-BBCD4B87DAE1}"/>
    <cellStyle name="Currency 7 7 4" xfId="13836" xr:uid="{9C4BC255-B286-49E1-9E6C-2686C4037E7D}"/>
    <cellStyle name="Currency 7 7 4 3" xfId="24476" xr:uid="{FF0725E0-0643-47DB-A9E8-665A5638B979}"/>
    <cellStyle name="Currency 7 7 5" xfId="27186" xr:uid="{2ED93D60-B6CA-47A5-BBD6-6DDEF92D2005}"/>
    <cellStyle name="Currency 7 7 6" xfId="16887" xr:uid="{89C14C45-73C5-45DD-8500-744CFE086C5F}"/>
    <cellStyle name="Currency 7 8" xfId="4408" xr:uid="{CFDD0AF4-5673-436A-B962-6AE09E478AB9}"/>
    <cellStyle name="Currency 7 8 2" xfId="7583" xr:uid="{7046BE81-7E43-44AF-B81B-A9A5A63A9D28}"/>
    <cellStyle name="Currency 7 8 2 2" xfId="30012" xr:uid="{6F7326B2-EA8A-4F1C-BE89-E00C6143CB05}"/>
    <cellStyle name="Currency 7 8 2 3" xfId="19722" xr:uid="{63F99ABB-9845-44FD-BE55-A9FCDC4C19A2}"/>
    <cellStyle name="Currency 7 8 3" xfId="10706" xr:uid="{5836139C-70AC-4B1B-A54F-2163C8F34E76}"/>
    <cellStyle name="Currency 7 8 3 3" xfId="22701" xr:uid="{1BFAC69F-9150-4024-BC2C-2D848B1934A7}"/>
    <cellStyle name="Currency 7 8 4" xfId="13963" xr:uid="{4EC47CBC-3072-4A44-A719-57ADE9FBAD20}"/>
    <cellStyle name="Currency 7 8 4 3" xfId="24602" xr:uid="{0CF9D5AA-BFA7-423D-A4C4-DF8056E53F87}"/>
    <cellStyle name="Currency 7 8 5" xfId="27052" xr:uid="{EA779C33-0A61-481C-A834-771C946F91A4}"/>
    <cellStyle name="Currency 7 8 6" xfId="16753" xr:uid="{08106A29-7DD4-46DF-85E7-4BCEC3A02425}"/>
    <cellStyle name="Currency 7 9" xfId="4357" xr:uid="{E5C5A8B8-4BE0-4C57-8633-1317081F6184}"/>
    <cellStyle name="Currency 7 9 2" xfId="7532" xr:uid="{342DA591-25C0-41F8-B302-CBD8CAA8A65F}"/>
    <cellStyle name="Currency 7 9 2 2" xfId="29961" xr:uid="{D6001BCA-4A7E-421A-B6E2-085090CF989C}"/>
    <cellStyle name="Currency 7 9 2 3" xfId="19671" xr:uid="{6AFC122F-A7D8-483C-9C87-273D6C11503B}"/>
    <cellStyle name="Currency 7 9 3" xfId="10655" xr:uid="{1BBE1672-B72B-4C28-AD8B-CECB4A7E360E}"/>
    <cellStyle name="Currency 7 9 3 3" xfId="22650" xr:uid="{35FEE3EE-7987-4705-AF0D-38BB9F243257}"/>
    <cellStyle name="Currency 7 9 4" xfId="13906" xr:uid="{8F4D6715-49A9-4EAB-9125-EA3DE004175F}"/>
    <cellStyle name="Currency 7 9 4 3" xfId="24546" xr:uid="{094CCFAF-A7A3-40C5-ABFF-D60DAEB23B3F}"/>
    <cellStyle name="Currency 7 9 5" xfId="27001" xr:uid="{541D3E41-4CB4-46F9-AB21-5FF5B0AEA672}"/>
    <cellStyle name="Currency 7 9 6" xfId="16702" xr:uid="{722EDCCE-93EA-4018-A55E-ED80A9B257BF}"/>
    <cellStyle name="Currency 70" xfId="2395" xr:uid="{5B52FCF3-11F4-41CB-B690-CB433E54D22F}"/>
    <cellStyle name="Currency 70 2" xfId="5742" xr:uid="{66DBD64D-6D32-4A71-8D5B-77B678BE1739}"/>
    <cellStyle name="Currency 70 2 2" xfId="28258" xr:uid="{0FCD6F28-1D84-476E-8E01-D8B452B8349F}"/>
    <cellStyle name="Currency 70 2 3" xfId="17964" xr:uid="{18F5E460-AB33-484D-94C4-7924D41EB8B2}"/>
    <cellStyle name="Currency 70 3" xfId="8948" xr:uid="{AF91F312-6146-47C4-88EC-773545CD12A5}"/>
    <cellStyle name="Currency 70 3 2" xfId="31218" xr:uid="{1D7B6298-9B09-426C-AFF1-7F87A5E9014E}"/>
    <cellStyle name="Currency 70 3 3" xfId="20942" xr:uid="{816DE9B5-1824-4001-89B4-F231141D9213}"/>
    <cellStyle name="Currency 70 4" xfId="25294" xr:uid="{28554EDF-B2A8-418B-9BA3-A908731B63CA}"/>
    <cellStyle name="Currency 70 5" xfId="14994" xr:uid="{AA37D2C4-2749-4788-8C80-109CA2446CD2}"/>
    <cellStyle name="Currency 71" xfId="2391" xr:uid="{BB9D63C7-5F57-4BB8-B875-B9ACF2726F63}"/>
    <cellStyle name="Currency 71 2" xfId="5738" xr:uid="{27B7D8FC-0FF4-46C1-A32F-C3FA8A3BA29B}"/>
    <cellStyle name="Currency 71 2 2" xfId="28254" xr:uid="{6D40E178-45D2-4713-B5E3-666FFB24D282}"/>
    <cellStyle name="Currency 71 2 3" xfId="17960" xr:uid="{4899FB20-E90C-4809-99C4-6E5935CE0E5B}"/>
    <cellStyle name="Currency 71 3" xfId="8944" xr:uid="{32953113-9943-4BC4-86B5-B1B2512A5FF5}"/>
    <cellStyle name="Currency 71 3 2" xfId="31214" xr:uid="{23DD1E43-EA6F-478C-A6BC-4762C7C073E6}"/>
    <cellStyle name="Currency 71 3 3" xfId="20938" xr:uid="{F8869A08-CF26-4286-8576-DDA986752F29}"/>
    <cellStyle name="Currency 71 4" xfId="25290" xr:uid="{2709CB73-DFB0-476F-A53C-E424534E1130}"/>
    <cellStyle name="Currency 71 5" xfId="14990" xr:uid="{8FADC71C-6A56-4D27-B041-7DCEC0A47238}"/>
    <cellStyle name="Currency 72" xfId="2387" xr:uid="{7DE46977-4A1E-4A74-AA68-A42F1AA13A7E}"/>
    <cellStyle name="Currency 72 2" xfId="5734" xr:uid="{BAE8E60C-BB7D-401C-AE42-1C82ED9AB885}"/>
    <cellStyle name="Currency 72 2 2" xfId="28250" xr:uid="{35208EC4-20E3-4799-A8C1-9B94B615E3C7}"/>
    <cellStyle name="Currency 72 2 3" xfId="17956" xr:uid="{E4D49C2F-E4D2-4C9F-8E4C-ED39A2439BF4}"/>
    <cellStyle name="Currency 72 3" xfId="8940" xr:uid="{E09F0E2D-6FC2-4F3A-BC97-B9033ED3BEF5}"/>
    <cellStyle name="Currency 72 3 2" xfId="31210" xr:uid="{BD98ADA5-8B33-491E-BFE7-B77F5334919B}"/>
    <cellStyle name="Currency 72 3 3" xfId="20934" xr:uid="{2F68273E-A91E-4852-879D-C3B8192A3ACF}"/>
    <cellStyle name="Currency 72 4" xfId="25286" xr:uid="{858E1AC3-4900-470C-9545-246B83953643}"/>
    <cellStyle name="Currency 72 5" xfId="14986" xr:uid="{8ACFEEEC-1D88-48B2-A7F5-BE6AD04AE4AB}"/>
    <cellStyle name="Currency 73" xfId="2372" xr:uid="{3C1491A1-B8BF-4226-AFB2-CEBE54484DE2}"/>
    <cellStyle name="Currency 73 2" xfId="5719" xr:uid="{7F3387B2-EA55-4F5F-B0D6-E826EAD5CD2A}"/>
    <cellStyle name="Currency 73 2 2" xfId="28235" xr:uid="{C2ED96D0-48D1-4540-ABD5-147541F0F379}"/>
    <cellStyle name="Currency 73 2 3" xfId="17941" xr:uid="{C25913D4-6756-4E25-A45E-FFACDFED7363}"/>
    <cellStyle name="Currency 73 3" xfId="8925" xr:uid="{03B23A58-2020-4CD5-A74D-FF6E8E0C54FF}"/>
    <cellStyle name="Currency 73 3 2" xfId="31195" xr:uid="{95BFC122-0B41-4145-B8B3-9BFA50377E4B}"/>
    <cellStyle name="Currency 73 3 3" xfId="20919" xr:uid="{73078FD6-1EA5-4E7F-B288-081BAC49881F}"/>
    <cellStyle name="Currency 73 4" xfId="25271" xr:uid="{4F5EA34D-80BE-49D3-BE32-673F3E71E2B1}"/>
    <cellStyle name="Currency 73 5" xfId="14971" xr:uid="{AFE7BF91-7D9A-4A01-8258-2592554A4262}"/>
    <cellStyle name="Currency 74" xfId="2373" xr:uid="{92108FD4-C041-48C1-BD46-33CEB8BEC67C}"/>
    <cellStyle name="Currency 74 2" xfId="5720" xr:uid="{670CE62D-1FD6-436E-A1F8-D1DC9937C041}"/>
    <cellStyle name="Currency 74 2 2" xfId="28236" xr:uid="{7A7D554D-6AF9-4883-B8FC-70C7ED04084A}"/>
    <cellStyle name="Currency 74 2 3" xfId="17942" xr:uid="{CAA39F95-5053-4CAB-94E5-0112FA466FD2}"/>
    <cellStyle name="Currency 74 3" xfId="8926" xr:uid="{B2D0BC9B-1426-48CF-8604-815671ADE244}"/>
    <cellStyle name="Currency 74 3 2" xfId="31196" xr:uid="{EBB7841C-3D8D-4F0C-BC13-D263ABB482A5}"/>
    <cellStyle name="Currency 74 3 3" xfId="20920" xr:uid="{FDD6B2B0-56CA-4A06-B08A-4BF38EADE049}"/>
    <cellStyle name="Currency 74 4" xfId="25272" xr:uid="{B58273D8-86DC-4498-A9CF-2E6992B20FA4}"/>
    <cellStyle name="Currency 74 5" xfId="14972" xr:uid="{7B220851-7183-422E-93A1-E31AFF543B91}"/>
    <cellStyle name="Currency 75" xfId="2354" xr:uid="{186C4583-346B-4B36-AE92-E8F15C86A9EB}"/>
    <cellStyle name="Currency 75 2" xfId="5701" xr:uid="{C18997C3-04C6-4BDA-B16C-9FE9FED8E188}"/>
    <cellStyle name="Currency 75 2 2" xfId="28217" xr:uid="{7A1B1CCE-AC72-4583-A7FE-8A4055A9B6FF}"/>
    <cellStyle name="Currency 75 2 3" xfId="17923" xr:uid="{8A89FD61-15CA-423D-B393-0DC430A3C7AD}"/>
    <cellStyle name="Currency 75 3" xfId="8907" xr:uid="{6B314F87-4557-4810-83AF-98E84EA89799}"/>
    <cellStyle name="Currency 75 3 2" xfId="31177" xr:uid="{DE155297-AC44-4E48-9075-7CE3E39E0C4C}"/>
    <cellStyle name="Currency 75 3 3" xfId="20901" xr:uid="{439903C8-1A24-4849-9C20-C1637D5A4786}"/>
    <cellStyle name="Currency 75 4" xfId="25253" xr:uid="{C20FF177-9A90-4B25-90E2-D1EC12634DB3}"/>
    <cellStyle name="Currency 75 5" xfId="14953" xr:uid="{49D8D606-8AF1-412B-B7DB-60A7B5DAAD21}"/>
    <cellStyle name="Currency 76" xfId="2362" xr:uid="{4EFA29E9-0F4E-43D9-9197-2EB1779731D5}"/>
    <cellStyle name="Currency 76 2" xfId="5709" xr:uid="{FB4873FE-D346-4FD3-B8FD-3EAE914F4C74}"/>
    <cellStyle name="Currency 76 2 2" xfId="28225" xr:uid="{DA0651FC-2E04-48D5-844D-E93F4445A399}"/>
    <cellStyle name="Currency 76 2 3" xfId="17931" xr:uid="{50DEC6C6-E942-44EA-A0B7-DF88B1ECCE6C}"/>
    <cellStyle name="Currency 76 3" xfId="8915" xr:uid="{A41E1695-88A3-4DA8-8085-678B41C7834D}"/>
    <cellStyle name="Currency 76 3 2" xfId="31185" xr:uid="{0C15C0C5-18D7-45C5-9B7F-9B159423ED7B}"/>
    <cellStyle name="Currency 76 3 3" xfId="20909" xr:uid="{296F4121-C74C-40F9-86AA-5AC5F8A2186D}"/>
    <cellStyle name="Currency 76 4" xfId="25261" xr:uid="{81CA3F62-2537-4792-86BC-9A7F3F8B3F80}"/>
    <cellStyle name="Currency 76 5" xfId="14961" xr:uid="{387EF0E5-D0E5-479B-A093-042274BBED34}"/>
    <cellStyle name="Currency 77" xfId="2337" xr:uid="{F9382B5B-DED9-409B-84C7-77A1F7254FAE}"/>
    <cellStyle name="Currency 77 2" xfId="5684" xr:uid="{1E3FD2DF-3991-41CA-BEFF-6C79376A9937}"/>
    <cellStyle name="Currency 77 2 2" xfId="28200" xr:uid="{E6E0A2B3-2388-4106-B82A-4EE0D2BD9B89}"/>
    <cellStyle name="Currency 77 2 3" xfId="17906" xr:uid="{340A9176-05F9-4DFB-ADA8-298F63AF02B5}"/>
    <cellStyle name="Currency 77 3" xfId="8890" xr:uid="{A9649872-960B-4E30-8F38-F94207DA2D00}"/>
    <cellStyle name="Currency 77 3 2" xfId="31160" xr:uid="{83BAB790-DA1C-4334-BBFC-247B491B6289}"/>
    <cellStyle name="Currency 77 3 3" xfId="20884" xr:uid="{DE1E7564-F97C-4150-95F7-54D9BB73007A}"/>
    <cellStyle name="Currency 77 4" xfId="25236" xr:uid="{0F8AB4DE-FC88-46FD-A92C-CD98024718E8}"/>
    <cellStyle name="Currency 77 5" xfId="14936" xr:uid="{7238B96B-2C98-42F3-B989-FFDD2E239495}"/>
    <cellStyle name="Currency 78" xfId="2317" xr:uid="{8724B531-FBB5-4346-B366-252094E7D628}"/>
    <cellStyle name="Currency 78 2" xfId="5664" xr:uid="{69AE0665-59C6-482D-8005-BD6BD4863041}"/>
    <cellStyle name="Currency 78 2 2" xfId="28180" xr:uid="{B3DDA620-57D2-4E0A-A8C7-A18EF0873B2D}"/>
    <cellStyle name="Currency 78 2 3" xfId="17886" xr:uid="{410BA72B-5994-41FB-B21A-AAC919E2AEBA}"/>
    <cellStyle name="Currency 78 3" xfId="8870" xr:uid="{FE39446C-F685-4198-B698-0C8327B9F618}"/>
    <cellStyle name="Currency 78 3 2" xfId="31140" xr:uid="{CB7BF310-9057-4E6D-86CE-B6C22D1F45E7}"/>
    <cellStyle name="Currency 78 3 3" xfId="20864" xr:uid="{A9A05BF4-FA78-4B47-B7F1-350BBF060E83}"/>
    <cellStyle name="Currency 78 4" xfId="25216" xr:uid="{18AF8D7F-7EC6-4381-8D69-B751F699E5E6}"/>
    <cellStyle name="Currency 78 5" xfId="14916" xr:uid="{F42C58AB-8FE3-4A88-A119-908DF004842A}"/>
    <cellStyle name="Currency 79" xfId="2302" xr:uid="{17161FA9-AA83-4D6B-8BD1-9985375CA65E}"/>
    <cellStyle name="Currency 79 2" xfId="5649" xr:uid="{EA3FB975-C7CD-48E9-9BDD-886695258C56}"/>
    <cellStyle name="Currency 79 2 2" xfId="28165" xr:uid="{6434E175-0DD7-4019-A740-8D5CDCBE285C}"/>
    <cellStyle name="Currency 79 2 3" xfId="17871" xr:uid="{946E34ED-9857-4137-BF04-0DCD24740785}"/>
    <cellStyle name="Currency 79 3" xfId="8855" xr:uid="{EB3222C5-54B3-4F93-AE98-0EBD6156AC0C}"/>
    <cellStyle name="Currency 79 3 2" xfId="31125" xr:uid="{22CB903D-DEAD-4927-BA75-C14D97876CE1}"/>
    <cellStyle name="Currency 79 3 3" xfId="20849" xr:uid="{50A2997A-EF4A-4E81-B960-2C9DD7FB1B8A}"/>
    <cellStyle name="Currency 79 4" xfId="25201" xr:uid="{4DA76D6F-48B7-404A-9142-116C100CADA9}"/>
    <cellStyle name="Currency 79 5" xfId="14901" xr:uid="{4711063C-9F72-4368-A341-11D32D6733DB}"/>
    <cellStyle name="Currency 8" xfId="116" xr:uid="{561EDEB0-89A0-4482-962D-6B2E942F2E43}"/>
    <cellStyle name="Currency 8 10" xfId="4204" xr:uid="{85BD51F1-EB70-466D-9DB1-D339437556F5}"/>
    <cellStyle name="Currency 8 10 2" xfId="7379" xr:uid="{A5A83E5B-663D-4EFC-88A6-63A5D4BE68FB}"/>
    <cellStyle name="Currency 8 10 2 2" xfId="29828" xr:uid="{88531BEF-5B07-47CF-AE0B-466668D83B6C}"/>
    <cellStyle name="Currency 8 10 2 3" xfId="19538" xr:uid="{9C35381B-680A-4FE4-BE1D-ED8B42919C28}"/>
    <cellStyle name="Currency 8 10 3" xfId="10522" xr:uid="{5D753A8D-E0A6-46B6-9F60-F2E2ECA6611D}"/>
    <cellStyle name="Currency 8 10 3 3" xfId="22517" xr:uid="{3A4FE064-EBD5-475C-AB25-512CBE8F82D4}"/>
    <cellStyle name="Currency 8 10 4" xfId="14127" xr:uid="{B83158C7-E079-41A4-B80C-BFAD93A2AA7D}"/>
    <cellStyle name="Currency 8 10 4 3" xfId="24763" xr:uid="{546784FC-49AF-43A2-A7EA-F1D48379E0D2}"/>
    <cellStyle name="Currency 8 10 5" xfId="26868" xr:uid="{B657D93D-06C3-4E65-ACED-EF06CBF8C1DB}"/>
    <cellStyle name="Currency 8 10 6" xfId="16569" xr:uid="{E4D636AC-7500-4259-A1CF-F586178A4C83}"/>
    <cellStyle name="Currency 8 11" xfId="4054" xr:uid="{DE140019-4F41-4132-B155-5AC7D1705537}"/>
    <cellStyle name="Currency 8 11 2" xfId="7229" xr:uid="{6CEE1EEC-ECC2-477A-BDD4-7946D90716FF}"/>
    <cellStyle name="Currency 8 11 2 2" xfId="29700" xr:uid="{8E5048AF-47F5-436C-AC7D-11DD56D1ECE7}"/>
    <cellStyle name="Currency 8 11 2 3" xfId="19410" xr:uid="{347F1F35-D47D-4437-9C1E-95D7696DF18E}"/>
    <cellStyle name="Currency 8 11 3" xfId="10394" xr:uid="{B22F7BD2-6AAD-4222-94FF-BC215859026D}"/>
    <cellStyle name="Currency 8 11 3 3" xfId="22389" xr:uid="{BC895E98-6DC0-4ABD-B665-EF1ED23E70C8}"/>
    <cellStyle name="Currency 8 11 4" xfId="26740" xr:uid="{66B0B0A7-5B73-4B0F-A3BF-87F493907285}"/>
    <cellStyle name="Currency 8 11 5" xfId="16441" xr:uid="{803E6C47-BF1F-43B1-8200-E2FD60B447AE}"/>
    <cellStyle name="Currency 8 12" xfId="3179" xr:uid="{5B5C0A00-F45C-4810-8BCC-95E83C576298}"/>
    <cellStyle name="Currency 8 12 2" xfId="6534" xr:uid="{2ADA9FA1-DDEA-489C-8BC7-9D29792127A1}"/>
    <cellStyle name="Currency 8 12 2 2" xfId="29034" xr:uid="{66F7E02C-0B95-47CF-B773-375E985DB43E}"/>
    <cellStyle name="Currency 8 12 2 3" xfId="18741" xr:uid="{8354B880-F122-4BCD-95C1-7E26920B3F93}"/>
    <cellStyle name="Currency 8 12 3" xfId="9725" xr:uid="{B4E51540-AB85-446D-BA24-CB41267C5E6D}"/>
    <cellStyle name="Currency 8 12 3 2" xfId="31995" xr:uid="{D6589972-6BCE-4589-AA77-0F5D4C763FA3}"/>
    <cellStyle name="Currency 8 12 3 3" xfId="21719" xr:uid="{385B0BC8-2B24-4F58-BEBF-F6CBC8FE3C3A}"/>
    <cellStyle name="Currency 8 12 4" xfId="26071" xr:uid="{FA6FE0F2-8DF6-40C9-A9C0-6BD28B863F7F}"/>
    <cellStyle name="Currency 8 12 5" xfId="15771" xr:uid="{83D3217D-E179-4ED9-AB19-374648D9F850}"/>
    <cellStyle name="Currency 8 13" xfId="2994" xr:uid="{D0AB10CF-8E52-42CF-A552-C87BC6CC1846}"/>
    <cellStyle name="Currency 8 13 2" xfId="6284" xr:uid="{B85A2E9D-C8C6-402C-ABA8-B09D4C7E16F2}"/>
    <cellStyle name="Currency 8 13 2 2" xfId="28785" xr:uid="{E4C113C6-412F-42D4-8BCD-7F420698046A}"/>
    <cellStyle name="Currency 8 13 2 3" xfId="18491" xr:uid="{DF8D013C-FC1A-48BF-B9E8-53604F878E1C}"/>
    <cellStyle name="Currency 8 13 3" xfId="9475" xr:uid="{1702A904-9E37-48FA-8387-7256DC6797B3}"/>
    <cellStyle name="Currency 8 13 3 2" xfId="31745" xr:uid="{6C916E72-E305-4A86-86A2-DCE0F1DF3A19}"/>
    <cellStyle name="Currency 8 13 3 3" xfId="21469" xr:uid="{E0E38EBB-BD6D-4CCC-A4D6-EBA08E42EE5C}"/>
    <cellStyle name="Currency 8 13 4" xfId="25821" xr:uid="{D50B7275-3113-40BD-BDCE-FEA8DE45A81B}"/>
    <cellStyle name="Currency 8 13 5" xfId="15521" xr:uid="{8E216AA2-D261-435E-B5EB-33D21202431F}"/>
    <cellStyle name="Currency 8 14" xfId="2880" xr:uid="{EEB44153-3324-43AA-B072-76E6DB71397E}"/>
    <cellStyle name="Currency 8 14 2" xfId="6172" xr:uid="{B480F5FF-D299-44F2-9B9D-927A537E87DB}"/>
    <cellStyle name="Currency 8 14 2 2" xfId="28673" xr:uid="{2316E50E-C25B-4399-86AC-7EC7E109F24B}"/>
    <cellStyle name="Currency 8 14 2 3" xfId="18379" xr:uid="{FA6A1EE2-DC9E-473E-BEAD-90FBA881FC7E}"/>
    <cellStyle name="Currency 8 14 3" xfId="9363" xr:uid="{2856255B-37C2-4490-BAAA-0F50A5993191}"/>
    <cellStyle name="Currency 8 14 3 2" xfId="31633" xr:uid="{85D45DC6-6C1E-407D-9E5D-B58317543EC1}"/>
    <cellStyle name="Currency 8 14 3 3" xfId="21357" xr:uid="{0D896BA8-5BB0-4B02-888B-30D50C0BBA10}"/>
    <cellStyle name="Currency 8 14 4" xfId="25709" xr:uid="{23BE1C8E-A297-4BB7-A3F2-999528399F24}"/>
    <cellStyle name="Currency 8 14 5" xfId="15409" xr:uid="{BAB66228-0E91-4CD5-87BE-5011EEBDA14D}"/>
    <cellStyle name="Currency 8 15" xfId="2799" xr:uid="{5D67A83A-BB5B-41B4-9E94-D76DB8F2AC6E}"/>
    <cellStyle name="Currency 8 15 2" xfId="6085" xr:uid="{A309D9D1-6225-4B1C-A9DA-AC7D2B5D8620}"/>
    <cellStyle name="Currency 8 15 2 2" xfId="28586" xr:uid="{BD2777B4-8186-42B5-B3D9-A7D6B1D5D469}"/>
    <cellStyle name="Currency 8 15 2 3" xfId="18292" xr:uid="{E5207FA9-3E2E-4C92-8347-9E9E29AE20ED}"/>
    <cellStyle name="Currency 8 15 3" xfId="9276" xr:uid="{83E5E69C-CB73-4A2A-BE34-4B7012E68F6C}"/>
    <cellStyle name="Currency 8 15 3 2" xfId="31546" xr:uid="{4710F59D-4ED3-4265-8655-96D542F10302}"/>
    <cellStyle name="Currency 8 15 3 3" xfId="21270" xr:uid="{0FA19B97-F601-45E4-BA6F-A85814271D2E}"/>
    <cellStyle name="Currency 8 15 4" xfId="25622" xr:uid="{30CE768A-B685-4EF5-9C56-EE758D94D35F}"/>
    <cellStyle name="Currency 8 15 5" xfId="15322" xr:uid="{08339E24-B71D-414E-B55A-D14172192C92}"/>
    <cellStyle name="Currency 8 16" xfId="5263" xr:uid="{ACB43F51-A8D2-40B9-9F3F-4D665A409B8E}"/>
    <cellStyle name="Currency 8 16 2" xfId="27869" xr:uid="{FF4C0011-CCA4-40F3-ABED-7057C5D483A6}"/>
    <cellStyle name="Currency 8 16 3" xfId="17575" xr:uid="{D1BD5BA3-0988-4AEA-835F-52DD5496F7B1}"/>
    <cellStyle name="Currency 8 17" xfId="8545" xr:uid="{43737AAF-30BD-4B59-89DE-5A3E4006EB8B}"/>
    <cellStyle name="Currency 8 17 2" xfId="30829" xr:uid="{17A2B0EC-DE51-443D-8AFF-4A7A7F665A6F}"/>
    <cellStyle name="Currency 8 17 3" xfId="20553" xr:uid="{2CBEB9C8-0727-479C-9F5E-E09BEA0ABFD9}"/>
    <cellStyle name="Currency 8 18" xfId="12401" xr:uid="{BF9BE9E6-BE9F-4A5B-9249-5AD70C842FB7}"/>
    <cellStyle name="Currency 8 18 3" xfId="23501" xr:uid="{36AA2B89-9FC1-4BAC-AAAE-7A9DB63CB9F0}"/>
    <cellStyle name="Currency 8 19" xfId="14236" xr:uid="{0AD4A5F7-3526-433A-9ADD-6A6380B3E3D0}"/>
    <cellStyle name="Currency 8 19 2" xfId="24891" xr:uid="{265DB379-0773-4D1A-A157-0713D05C6E99}"/>
    <cellStyle name="Currency 8 2" xfId="307" xr:uid="{CB7EA235-D813-4C5B-B428-4C5E16124A5A}"/>
    <cellStyle name="Currency 8 2 10" xfId="9638" xr:uid="{61E561FD-53A9-4E08-9EEB-5F974CB9B19E}"/>
    <cellStyle name="Currency 8 2 10 2" xfId="31908" xr:uid="{46168A36-2191-4866-93A6-849564AD1A30}"/>
    <cellStyle name="Currency 8 2 10 3" xfId="21632" xr:uid="{B0A796AF-A979-4E35-AB59-0F0680AB1D28}"/>
    <cellStyle name="Currency 8 2 11" xfId="12758" xr:uid="{2B410663-3458-4499-9FE1-C88E8562DE72}"/>
    <cellStyle name="Currency 8 2 11 3" xfId="23628" xr:uid="{03F68C61-28CD-4D5C-9C24-3DA96CF2C04A}"/>
    <cellStyle name="Currency 8 2 12" xfId="14304" xr:uid="{44E330B1-F228-4AAE-AFCB-C55E8D12E645}"/>
    <cellStyle name="Currency 8 2 12 2" xfId="25984" xr:uid="{7704F9CE-0624-4F63-A5C4-E3333B29ABB7}"/>
    <cellStyle name="Currency 8 2 13" xfId="15684" xr:uid="{C1D65CC2-8CB1-45A4-A780-63F0651C4026}"/>
    <cellStyle name="Currency 8 2 14" xfId="33022" xr:uid="{638C521C-9DD3-4B7B-B522-0903E92F1C79}"/>
    <cellStyle name="Currency 8 2 15" xfId="1249" xr:uid="{F1B9A4F7-66FB-4195-A136-58B820D3B778}"/>
    <cellStyle name="Currency 8 2 2" xfId="412" xr:uid="{3F7A5659-1C4B-41D7-BB7A-86AB672D3568}"/>
    <cellStyle name="Currency 8 2 2 2" xfId="923" xr:uid="{FAEA7219-9D7D-475E-B060-63B3F94B5827}"/>
    <cellStyle name="Currency 8 2 2 2 2" xfId="8231" xr:uid="{D19CD594-E0F0-4A34-B6F0-33854975E788}"/>
    <cellStyle name="Currency 8 2 2 2 2 2" xfId="30643" xr:uid="{0253864B-F8EB-49BD-AD95-BC645A44361E}"/>
    <cellStyle name="Currency 8 2 2 2 2 3" xfId="20354" xr:uid="{D7FED55D-0CED-486C-B719-A565C1FCCB98}"/>
    <cellStyle name="Currency 8 2 2 2 3" xfId="11336" xr:uid="{2FB0DF00-50F9-41A6-A76B-153DFA2CBDE8}"/>
    <cellStyle name="Currency 8 2 2 2 3 3" xfId="23334" xr:uid="{1C88E876-8F46-40E2-BD6C-B65DA1ACC21D}"/>
    <cellStyle name="Currency 8 2 2 2 4" xfId="13574" xr:uid="{D01821FF-257D-4B87-8C98-3DF8413D4145}"/>
    <cellStyle name="Currency 8 2 2 2 4 3" xfId="24210" xr:uid="{6BA21D43-FC49-482C-B2B8-E087345AC0E1}"/>
    <cellStyle name="Currency 8 2 2 2 5" xfId="27680" xr:uid="{17BE553B-4308-4613-9B37-0211252BE95D}"/>
    <cellStyle name="Currency 8 2 2 2 6" xfId="17386" xr:uid="{46DE03B1-DD19-4CA0-A4A4-F11039B4A907}"/>
    <cellStyle name="Currency 8 2 2 2 8" xfId="5033" xr:uid="{57F42627-8010-4A3A-B16B-C5BA6B11E719}"/>
    <cellStyle name="Currency 8 2 2 3" xfId="7148" xr:uid="{6F80FF76-E39E-44DB-AE5A-F0CB2C1FDD10}"/>
    <cellStyle name="Currency 8 2 2 3 2" xfId="29619" xr:uid="{FB0FA5FA-FC4B-45DE-AB7C-58F72998F606}"/>
    <cellStyle name="Currency 8 2 2 3 3" xfId="19328" xr:uid="{02FC500B-5A93-4D04-AAAD-A8960D5A8B83}"/>
    <cellStyle name="Currency 8 2 2 4" xfId="10312" xr:uid="{FAD39E88-1017-4BC9-ABCF-D0034C5C5C62}"/>
    <cellStyle name="Currency 8 2 2 4 2" xfId="32581" xr:uid="{AF816A0B-34F8-4FC7-9C41-F691F54523AE}"/>
    <cellStyle name="Currency 8 2 2 4 3" xfId="22307" xr:uid="{CE1D5959-A17A-442D-ABDC-EC0D4C98D4DD}"/>
    <cellStyle name="Currency 8 2 2 5" xfId="12970" xr:uid="{5A6465FB-2570-44CD-8228-9972A23A7A0E}"/>
    <cellStyle name="Currency 8 2 2 5 3" xfId="23793" xr:uid="{0C30723A-B163-4359-B317-0E8D57031B5F}"/>
    <cellStyle name="Currency 8 2 2 6" xfId="26658" xr:uid="{68D4D5D2-7DC6-4058-A736-90D77EA6F2F3}"/>
    <cellStyle name="Currency 8 2 2 7" xfId="16359" xr:uid="{140701BA-AC14-40E5-BBBF-6CA8AE7B4403}"/>
    <cellStyle name="Currency 8 2 2 9" xfId="3998" xr:uid="{509A3CB3-AA0D-46BC-A860-4B5F286C5838}"/>
    <cellStyle name="Currency 8 2 3" xfId="774" xr:uid="{C2C6A4D1-7E7E-4B58-AFBD-07692C16256C}"/>
    <cellStyle name="Currency 8 2 3 2" xfId="4814" xr:uid="{F7488ED7-281F-4C8F-8EBA-04AAC33B55EB}"/>
    <cellStyle name="Currency 8 2 3 2 2" xfId="8000" xr:uid="{01D5E244-D937-4100-BC78-E35B8A6A4AEA}"/>
    <cellStyle name="Currency 8 2 3 2 2 2" xfId="30430" xr:uid="{263573DD-C876-4C32-A59A-3B1970C4948E}"/>
    <cellStyle name="Currency 8 2 3 2 2 3" xfId="20140" xr:uid="{7DBF8511-B010-4412-A009-0C7B03B26D5A}"/>
    <cellStyle name="Currency 8 2 3 2 3" xfId="11122" xr:uid="{0ADF20FD-2833-43CC-8527-848BE5026BE7}"/>
    <cellStyle name="Currency 8 2 3 2 3 3" xfId="23120" xr:uid="{5B70DC9B-731E-4A58-9683-E3C5AE5864A1}"/>
    <cellStyle name="Currency 8 2 3 2 4" xfId="27471" xr:uid="{E9CAE95A-9C4C-4E56-8923-4C240C6D496D}"/>
    <cellStyle name="Currency 8 2 3 2 5" xfId="17172" xr:uid="{F2E81F9C-79EF-4B7A-A4C9-8C7DE7BEB173}"/>
    <cellStyle name="Currency 8 2 3 3" xfId="6986" xr:uid="{9EF8CFAE-7C90-4B9B-83B7-84A51CDBAD7D}"/>
    <cellStyle name="Currency 8 2 3 3 2" xfId="29457" xr:uid="{3E1CE8B5-44FE-4309-9192-5E7ABF46FB50}"/>
    <cellStyle name="Currency 8 2 3 3 3" xfId="19164" xr:uid="{5EA2C945-463A-4538-B263-2597465B0D58}"/>
    <cellStyle name="Currency 8 2 3 4" xfId="10149" xr:uid="{7E61259A-B877-4364-93B2-A3F753D65078}"/>
    <cellStyle name="Currency 8 2 3 4 2" xfId="32418" xr:uid="{9AB88861-755F-4684-AAA9-E3835EED76B9}"/>
    <cellStyle name="Currency 8 2 3 4 3" xfId="22143" xr:uid="{FEF1A7C5-7DE9-4F6C-A278-EA8DE9DB83AE}"/>
    <cellStyle name="Currency 8 2 3 5" xfId="13414" xr:uid="{5811318B-82D0-4CBA-B0CC-394B65159C32}"/>
    <cellStyle name="Currency 8 2 3 5 3" xfId="24050" xr:uid="{06359D70-9BE1-40EC-9771-5F9BA62BDD99}"/>
    <cellStyle name="Currency 8 2 3 6" xfId="26494" xr:uid="{347AEE9E-8BEE-4E77-8E27-356C5EA7BBD0}"/>
    <cellStyle name="Currency 8 2 3 7" xfId="16195" xr:uid="{3F8EA0F2-19DE-47AF-88B3-4984DAB93EAA}"/>
    <cellStyle name="Currency 8 2 3 9" xfId="3823" xr:uid="{CFF27ABF-02BC-453A-AAF5-1F0D4677D483}"/>
    <cellStyle name="Currency 8 2 4" xfId="4694" xr:uid="{2BBAFD43-D40D-4663-850C-839DF8CF20D2}"/>
    <cellStyle name="Currency 8 2 4 2" xfId="7870" xr:uid="{E2B977D2-76E9-48D7-9CCE-33B17E963339}"/>
    <cellStyle name="Currency 8 2 4 2 2" xfId="30298" xr:uid="{271E7975-2C32-4A4D-A31B-02F67791E81B}"/>
    <cellStyle name="Currency 8 2 4 2 3" xfId="20009" xr:uid="{15C63F18-F947-4C1A-87D4-19294D915AAC}"/>
    <cellStyle name="Currency 8 2 4 3" xfId="10993" xr:uid="{9C966C8A-0AC2-45FF-81CE-0310E18148F6}"/>
    <cellStyle name="Currency 8 2 4 3 3" xfId="22988" xr:uid="{ED7FE7B5-481A-4CF9-9928-EBFA547C7F0E}"/>
    <cellStyle name="Currency 8 2 4 4" xfId="13660" xr:uid="{C5E4BB94-457C-4BA7-BF70-639F19076B62}"/>
    <cellStyle name="Currency 8 2 4 4 3" xfId="24298" xr:uid="{97603305-3269-4B95-839E-826658CA317D}"/>
    <cellStyle name="Currency 8 2 4 5" xfId="27339" xr:uid="{90AFA760-3601-4D60-907C-CAB05E466EE4}"/>
    <cellStyle name="Currency 8 2 4 6" xfId="17040" xr:uid="{08C3E589-DC58-4C51-8097-DDD185DED2BA}"/>
    <cellStyle name="Currency 8 2 5" xfId="4492" xr:uid="{71F9804E-A8A2-46DD-9F59-A24C373A416E}"/>
    <cellStyle name="Currency 8 2 5 2" xfId="7668" xr:uid="{08FFF7A8-69A5-4281-8990-50F0B0B5770B}"/>
    <cellStyle name="Currency 8 2 5 2 2" xfId="30097" xr:uid="{BB4E0391-8DEC-439D-802D-90BE36197435}"/>
    <cellStyle name="Currency 8 2 5 2 3" xfId="19807" xr:uid="{7EA93F9F-254D-42CE-AD86-5D21D01864AA}"/>
    <cellStyle name="Currency 8 2 5 3" xfId="10791" xr:uid="{DD8270CC-B951-4CE9-85C9-46AD176EC793}"/>
    <cellStyle name="Currency 8 2 5 3 3" xfId="22786" xr:uid="{3C841990-EF1C-4D72-B9E7-C7A98843C859}"/>
    <cellStyle name="Currency 8 2 5 4" xfId="13861" xr:uid="{18950566-6DF2-4B53-945E-4CB508AAF825}"/>
    <cellStyle name="Currency 8 2 5 4 3" xfId="24501" xr:uid="{1E91EA36-EFD7-45C4-91EF-CDC5D6132BDD}"/>
    <cellStyle name="Currency 8 2 5 5" xfId="27137" xr:uid="{D07F15A7-0635-4B85-A4E0-E4DB3C19E677}"/>
    <cellStyle name="Currency 8 2 5 6" xfId="16838" xr:uid="{E2A67892-7B44-4561-AFF0-249D0A50D3FC}"/>
    <cellStyle name="Currency 8 2 6" xfId="4392" xr:uid="{3BBDAC70-9487-4C95-9EBE-169F96CC6E7D}"/>
    <cellStyle name="Currency 8 2 6 2" xfId="7567" xr:uid="{519CB89A-FA31-4CA8-8F79-4525E97A39F9}"/>
    <cellStyle name="Currency 8 2 6 2 2" xfId="29996" xr:uid="{36CE173B-D4F9-4074-99FE-5C53F91ED0B4}"/>
    <cellStyle name="Currency 8 2 6 2 3" xfId="19706" xr:uid="{A68AA170-2C5A-45A9-8855-1A2686729A6D}"/>
    <cellStyle name="Currency 8 2 6 3" xfId="10690" xr:uid="{1F3FD96F-15CB-46C7-B12A-5D8D3275A0ED}"/>
    <cellStyle name="Currency 8 2 6 3 3" xfId="22685" xr:uid="{E7AC7B77-CD20-451B-A836-704F4B23AAAD}"/>
    <cellStyle name="Currency 8 2 6 4" xfId="14187" xr:uid="{4F19BD7E-B749-4813-B343-A64AFC7D8857}"/>
    <cellStyle name="Currency 8 2 6 4 3" xfId="24823" xr:uid="{52CF4273-D4E3-41B8-88BF-74EFDCB184C7}"/>
    <cellStyle name="Currency 8 2 6 5" xfId="27036" xr:uid="{7BBB0FCB-73E5-46EC-8981-A4E420870F7D}"/>
    <cellStyle name="Currency 8 2 6 6" xfId="16737" xr:uid="{1CC19605-368D-45F2-B19C-8D790EC5D6CF}"/>
    <cellStyle name="Currency 8 2 7" xfId="4169" xr:uid="{47F89266-8682-46C8-85B8-207A0CC73922}"/>
    <cellStyle name="Currency 8 2 7 2" xfId="7344" xr:uid="{5F02E0BF-F5A7-4DE8-8CF6-9FEB2E2E7618}"/>
    <cellStyle name="Currency 8 2 7 2 2" xfId="29807" xr:uid="{EA338D23-2B68-4492-B58A-2D0BFA9F112A}"/>
    <cellStyle name="Currency 8 2 7 2 3" xfId="19517" xr:uid="{1D811E19-B050-457E-B465-106736CB4076}"/>
    <cellStyle name="Currency 8 2 7 3" xfId="10501" xr:uid="{EDE121C2-1ABC-4279-B61F-685FDE26D329}"/>
    <cellStyle name="Currency 8 2 7 3 3" xfId="22496" xr:uid="{6D6E04E5-B89F-48D3-9A6A-B3D166467BB8}"/>
    <cellStyle name="Currency 8 2 7 4" xfId="26847" xr:uid="{9069CB4A-B012-4EBD-BE7F-7DCE0ACACB1F}"/>
    <cellStyle name="Currency 8 2 7 5" xfId="16548" xr:uid="{E478EC78-27C6-4575-A8EF-A08E28563908}"/>
    <cellStyle name="Currency 8 2 8" xfId="3343" xr:uid="{DB8949BE-DC93-49FD-8355-3FB9465CD19A}"/>
    <cellStyle name="Currency 8 2 8 2" xfId="6700" xr:uid="{69932DEC-04B5-4F57-8A89-CFFEAE829E99}"/>
    <cellStyle name="Currency 8 2 8 2 2" xfId="29200" xr:uid="{03CE2CB4-E18B-4DEC-B858-1C3AC49EEF71}"/>
    <cellStyle name="Currency 8 2 8 2 3" xfId="18907" xr:uid="{EADE7577-5E1B-4E62-8201-456F1314D3E7}"/>
    <cellStyle name="Currency 8 2 8 3" xfId="9891" xr:uid="{136C970F-B509-4E69-9AB5-16DF76A694E5}"/>
    <cellStyle name="Currency 8 2 8 3 2" xfId="32161" xr:uid="{71BA56E9-399F-4227-BF4F-3BEBCC39E830}"/>
    <cellStyle name="Currency 8 2 8 3 3" xfId="21885" xr:uid="{289EFAC4-8036-4356-A93B-06FADF1E764C}"/>
    <cellStyle name="Currency 8 2 8 4" xfId="26236" xr:uid="{6862449C-2E03-4352-BD6C-5D32C923F113}"/>
    <cellStyle name="Currency 8 2 8 5" xfId="15937" xr:uid="{86A0ECEB-62B5-4955-8918-613D3C794F87}"/>
    <cellStyle name="Currency 8 2 9" xfId="6447" xr:uid="{8EF63E28-B399-49EE-9DB2-AC5387043CCC}"/>
    <cellStyle name="Currency 8 2 9 2" xfId="28948" xr:uid="{CCD299EB-3786-49FA-8F5A-767006877357}"/>
    <cellStyle name="Currency 8 2 9 3" xfId="18654" xr:uid="{C19AA5CA-2B11-4CF1-80F1-E5D2FF00505D}"/>
    <cellStyle name="Currency 8 20" xfId="14591" xr:uid="{2D8EF0E3-85C7-40DE-A305-EDC343AB9484}"/>
    <cellStyle name="Currency 8 21" xfId="32835" xr:uid="{5AD1B9CD-17D5-4E8D-9F95-078817BADB4C}"/>
    <cellStyle name="Currency 8 23" xfId="1181" xr:uid="{D7DA88C7-2A0E-46A5-A17F-A507DBCD7459}"/>
    <cellStyle name="Currency 8 3" xfId="369" xr:uid="{35D945CB-9D7C-442B-B8B8-FB4AC37760C1}"/>
    <cellStyle name="Currency 8 3 10" xfId="32897" xr:uid="{A6310B1B-BD04-4F08-ABF0-C11B3CB50D2B}"/>
    <cellStyle name="Currency 8 3 11" xfId="3074" xr:uid="{7050049E-E6B5-42FF-B157-3BA2D9A49DD8}"/>
    <cellStyle name="Currency 8 3 2" xfId="863" xr:uid="{F4AEEF7F-711E-49F0-A7BB-D0DB31A09F2E}"/>
    <cellStyle name="Currency 8 3 2 2" xfId="5130" xr:uid="{AB844D1E-BE6B-4B13-9599-BE35E5CBCE78}"/>
    <cellStyle name="Currency 8 3 2 2 2" xfId="8324" xr:uid="{78D0B9E3-D1D6-4BC0-8440-67944056E49B}"/>
    <cellStyle name="Currency 8 3 2 2 2 2" xfId="30733" xr:uid="{2A6657A6-3A4D-4B15-B379-5F825023CD7D}"/>
    <cellStyle name="Currency 8 3 2 2 2 3" xfId="20447" xr:uid="{2672A920-F670-48A3-A6EA-122D7815F8C9}"/>
    <cellStyle name="Currency 8 3 2 2 3" xfId="11427" xr:uid="{D34A2B5F-74AE-4BEF-BB2D-93437FE93482}"/>
    <cellStyle name="Currency 8 3 2 2 3 3" xfId="23427" xr:uid="{D46253BB-1001-4B76-A69E-ACE3CC827C8F}"/>
    <cellStyle name="Currency 8 3 2 2 4" xfId="13493" xr:uid="{639FF9F8-C16E-46CC-BE05-EBBF63ACA819}"/>
    <cellStyle name="Currency 8 3 2 2 4 3" xfId="24128" xr:uid="{B85BB665-F622-40C5-9CF4-ECE34FE6F25D}"/>
    <cellStyle name="Currency 8 3 2 2 5" xfId="27773" xr:uid="{351A9C33-02D8-4AC6-843D-692B0070549E}"/>
    <cellStyle name="Currency 8 3 2 2 6" xfId="17479" xr:uid="{E982141A-72C2-44B6-ADF8-0515CF666E53}"/>
    <cellStyle name="Currency 8 3 2 3" xfId="7068" xr:uid="{6086FD83-D650-4B0D-B4E1-7F67AFEE2644}"/>
    <cellStyle name="Currency 8 3 2 3 2" xfId="29538" xr:uid="{B485F09C-F239-4D70-84CB-B79E2CFB6D41}"/>
    <cellStyle name="Currency 8 3 2 3 3" xfId="19246" xr:uid="{BAFD0FEC-2A2F-4EA0-8495-30A9D6F605D7}"/>
    <cellStyle name="Currency 8 3 2 4" xfId="10230" xr:uid="{E68E62CE-D6AA-4023-90A8-1DB94B1861D2}"/>
    <cellStyle name="Currency 8 3 2 4 2" xfId="32500" xr:uid="{820FC57B-43D5-4F08-BB9A-8CCA29528AC8}"/>
    <cellStyle name="Currency 8 3 2 4 3" xfId="22225" xr:uid="{9432FDB0-3C8A-48DB-9C22-6B9D4754C3D6}"/>
    <cellStyle name="Currency 8 3 2 5" xfId="12890" xr:uid="{E0D6CAF2-9C39-4822-8ED6-D92E9552D57B}"/>
    <cellStyle name="Currency 8 3 2 5 3" xfId="23711" xr:uid="{FBB36884-F190-492C-B95A-0A601B6E6852}"/>
    <cellStyle name="Currency 8 3 2 6" xfId="26576" xr:uid="{9F01A9AC-A762-4667-825B-FC7E76261C44}"/>
    <cellStyle name="Currency 8 3 2 7" xfId="16277" xr:uid="{FE1E20B5-C2A1-4818-BD0D-DF6EE794A0BE}"/>
    <cellStyle name="Currency 8 3 2 9" xfId="3937" xr:uid="{C4247291-FC18-4745-BEEB-FEA95AA5BAE9}"/>
    <cellStyle name="Currency 8 3 3" xfId="3748" xr:uid="{2F53BD20-8240-4316-8296-6E2BCCE5AD02}"/>
    <cellStyle name="Currency 8 3 3 2" xfId="4917" xr:uid="{54635E4B-EFE4-4799-AE2A-94C6BFA10D1E}"/>
    <cellStyle name="Currency 8 3 3 2 2" xfId="8105" xr:uid="{4C9AFE1E-0FDE-474F-BCAB-3CA54A472DD7}"/>
    <cellStyle name="Currency 8 3 3 2 2 2" xfId="30528" xr:uid="{3E932B56-6BBD-48B5-951D-61F174924100}"/>
    <cellStyle name="Currency 8 3 3 2 2 3" xfId="20238" xr:uid="{F24D95E6-C486-4CD1-A0DD-6D0029AD09C2}"/>
    <cellStyle name="Currency 8 3 3 2 3" xfId="11220" xr:uid="{851D143B-E8CE-4734-A420-B5A2E89E8C32}"/>
    <cellStyle name="Currency 8 3 3 2 3 3" xfId="23218" xr:uid="{C109B311-5AC9-47E8-BE0B-9B1D66EE0D6A}"/>
    <cellStyle name="Currency 8 3 3 2 4" xfId="27567" xr:uid="{6CD8B6B5-686D-4832-A01F-FEABD30D3380}"/>
    <cellStyle name="Currency 8 3 3 2 5" xfId="17270" xr:uid="{5239BB4E-DDEC-4EDB-9819-63CB1ACCB135}"/>
    <cellStyle name="Currency 8 3 3 3" xfId="6904" xr:uid="{969E0E88-82D6-4169-AAB3-0E46A6837B29}"/>
    <cellStyle name="Currency 8 3 3 3 2" xfId="29375" xr:uid="{745D23AC-F5C3-4D0B-8274-98CB8ECCF3ED}"/>
    <cellStyle name="Currency 8 3 3 3 3" xfId="19082" xr:uid="{85CFD1AD-B643-4F8C-B7BF-83D9C3B2A060}"/>
    <cellStyle name="Currency 8 3 3 4" xfId="10067" xr:uid="{31EB589A-735C-43B5-B3E6-70A376026780}"/>
    <cellStyle name="Currency 8 3 3 4 2" xfId="32336" xr:uid="{9D612BA8-D403-419D-93CA-8E1ADB08E042}"/>
    <cellStyle name="Currency 8 3 3 4 3" xfId="22061" xr:uid="{4DC2A501-351E-4CD9-8F28-5119959415FF}"/>
    <cellStyle name="Currency 8 3 3 5" xfId="13333" xr:uid="{B61E57D9-C6FB-4883-A3CF-BD166023AA69}"/>
    <cellStyle name="Currency 8 3 3 5 3" xfId="23968" xr:uid="{359B3949-1838-4075-B37E-4054AD67E5F5}"/>
    <cellStyle name="Currency 8 3 3 6" xfId="26412" xr:uid="{025704E0-FCDB-4A15-8816-22E055A9697C}"/>
    <cellStyle name="Currency 8 3 3 7" xfId="16113" xr:uid="{A4375CAB-4420-4325-B139-1AA40628BCEE}"/>
    <cellStyle name="Currency 8 3 4" xfId="3263" xr:uid="{613B4D06-F572-40F1-B1B2-83B1854974CB}"/>
    <cellStyle name="Currency 8 3 4 2" xfId="6618" xr:uid="{C8A5D0BC-9AEC-4284-B4D9-BCECE2AC7680}"/>
    <cellStyle name="Currency 8 3 4 2 2" xfId="29118" xr:uid="{10C5CD8D-28A4-4DA0-B5B5-FEE65DAEEBD5}"/>
    <cellStyle name="Currency 8 3 4 2 3" xfId="18825" xr:uid="{D440BE30-AEE6-4311-921C-4D9C59CD6079}"/>
    <cellStyle name="Currency 8 3 4 3" xfId="9809" xr:uid="{9A9BE325-E979-4353-AEBA-A018E990890C}"/>
    <cellStyle name="Currency 8 3 4 3 2" xfId="32079" xr:uid="{831FF7C0-5B9E-4620-B684-68FF00124E79}"/>
    <cellStyle name="Currency 8 3 4 3 3" xfId="21803" xr:uid="{7218F759-EAB3-4677-9FB3-AD5E1AE07B2C}"/>
    <cellStyle name="Currency 8 3 4 4" xfId="26155" xr:uid="{090393EF-AD29-43AB-BADD-44DBCCE65F4C}"/>
    <cellStyle name="Currency 8 3 4 5" xfId="15855" xr:uid="{E02E9FF2-42D8-4148-85F6-41AB9D6EE1BA}"/>
    <cellStyle name="Currency 8 3 5" xfId="6365" xr:uid="{86A7DE56-4BEA-4A8A-8845-BC560AF11A7A}"/>
    <cellStyle name="Currency 8 3 5 2" xfId="28866" xr:uid="{C898C72D-2719-4206-A050-E882212CC697}"/>
    <cellStyle name="Currency 8 3 5 3" xfId="18572" xr:uid="{F3430967-6B85-44E6-9409-05BDF627DE0E}"/>
    <cellStyle name="Currency 8 3 6" xfId="9556" xr:uid="{15691798-695B-46ED-B7D1-08F9DF4E4E59}"/>
    <cellStyle name="Currency 8 3 6 2" xfId="31826" xr:uid="{43B4D8BC-D490-4A3A-8D8D-4DF916B053B1}"/>
    <cellStyle name="Currency 8 3 6 3" xfId="21550" xr:uid="{C30DC070-3793-4405-82C2-DCDD3A6BEFE7}"/>
    <cellStyle name="Currency 8 3 7" xfId="12678" xr:uid="{2E31302E-9647-4C53-8A04-D2429E916224}"/>
    <cellStyle name="Currency 8 3 7 3" xfId="23546" xr:uid="{87D4AF8E-EE09-4D23-929D-41BA814E09B5}"/>
    <cellStyle name="Currency 8 3 8" xfId="25902" xr:uid="{BB788C8F-C463-4C09-ACBC-AADC2BCC90E0}"/>
    <cellStyle name="Currency 8 3 9" xfId="15602" xr:uid="{86E39ED2-5E1C-448C-92DC-01D1F26C309C}"/>
    <cellStyle name="Currency 8 4" xfId="717" xr:uid="{57D039B0-ACE5-4560-8347-B9B96C70AA2C}"/>
    <cellStyle name="Currency 8 4 2" xfId="4953" xr:uid="{1AEC2B34-845F-41B2-9492-FC8B37E94A8B}"/>
    <cellStyle name="Currency 8 4 2 2" xfId="8143" xr:uid="{5D18BC96-009A-46DE-8E39-8ED62489DA94}"/>
    <cellStyle name="Currency 8 4 2 2 2" xfId="30560" xr:uid="{14748F5B-F7C6-49FC-86BB-88D473ECB2B9}"/>
    <cellStyle name="Currency 8 4 2 2 3" xfId="20270" xr:uid="{5F9A21A3-1EDA-41CC-9886-D33F64BF62C4}"/>
    <cellStyle name="Currency 8 4 2 3" xfId="11252" xr:uid="{5D8FA90F-0479-4593-8CF8-BDB27D917474}"/>
    <cellStyle name="Currency 8 4 2 3 3" xfId="23250" xr:uid="{38D9BA04-C68D-43D3-9A7C-31EF5E76F4D9}"/>
    <cellStyle name="Currency 8 4 2 4" xfId="27598" xr:uid="{C1AE6C93-B669-42F1-A038-4D9227E292AA}"/>
    <cellStyle name="Currency 8 4 2 5" xfId="17302" xr:uid="{119F9231-9487-409B-892D-3042BBCFFF8C}"/>
    <cellStyle name="Currency 8 4 3" xfId="6844" xr:uid="{5CF6F62B-6ED1-47B1-B91A-52F51F99AF8F}"/>
    <cellStyle name="Currency 8 4 3 2" xfId="29330" xr:uid="{84812428-5283-4A71-8F23-A8EC3E1B3DE2}"/>
    <cellStyle name="Currency 8 4 3 3" xfId="19037" xr:uid="{64D8A715-A103-4798-BC7E-91F396E03019}"/>
    <cellStyle name="Currency 8 4 4" xfId="10022" xr:uid="{05A74BE1-E4FA-4495-929B-C87F6ABBDED4}"/>
    <cellStyle name="Currency 8 4 4 2" xfId="32291" xr:uid="{FC717E67-F7C0-46B4-8D96-15D79AE4F905}"/>
    <cellStyle name="Currency 8 4 4 3" xfId="22016" xr:uid="{47B1B358-C275-4506-8668-962A440BDC46}"/>
    <cellStyle name="Currency 8 4 5" xfId="13097" xr:uid="{FD5DBD2C-908F-4374-A748-E7222A2F6AF5}"/>
    <cellStyle name="Currency 8 4 5 3" xfId="23923" xr:uid="{7886819F-2CC7-4429-8694-AC473357E576}"/>
    <cellStyle name="Currency 8 4 6" xfId="26367" xr:uid="{22DE276B-5C0D-4E41-97FF-5AB77F8288D7}"/>
    <cellStyle name="Currency 8 4 7" xfId="16068" xr:uid="{87112E41-DE10-4E12-B323-27573BDB1B6B}"/>
    <cellStyle name="Currency 8 4 9" xfId="3470" xr:uid="{6CAEE418-B3DD-45F4-A349-791C8F883E8E}"/>
    <cellStyle name="Currency 8 5" xfId="4745" xr:uid="{1D39F9B9-EB0C-4CED-9EAD-E3485E2B862C}"/>
    <cellStyle name="Currency 8 5 2" xfId="7924" xr:uid="{C880A094-1FE1-491F-BFD0-1F3E28809940}"/>
    <cellStyle name="Currency 8 5 2 2" xfId="30352" xr:uid="{CE415272-DAB7-4BF5-AC89-E0F6000084E5}"/>
    <cellStyle name="Currency 8 5 2 3" xfId="20063" xr:uid="{CFC092BE-6D4B-4BE2-BE29-591ECA2C103E}"/>
    <cellStyle name="Currency 8 5 3" xfId="11047" xr:uid="{4DDFC67F-B7F1-4D36-B048-61792F098C01}"/>
    <cellStyle name="Currency 8 5 3 3" xfId="23042" xr:uid="{78A5EF30-7CF0-4488-94BA-B3F9CA91F5EF}"/>
    <cellStyle name="Currency 8 5 4" xfId="13783" xr:uid="{ECF58CE8-5540-402C-802C-FE221C3BEB8B}"/>
    <cellStyle name="Currency 8 5 4 3" xfId="24422" xr:uid="{9B19C588-C7B1-4E2A-9636-92F4DB2E164A}"/>
    <cellStyle name="Currency 8 5 5" xfId="27393" xr:uid="{FE7C09F6-5153-4208-B288-877CD6B6A3D6}"/>
    <cellStyle name="Currency 8 5 6" xfId="17094" xr:uid="{F435A2DD-3A94-4948-BED3-DD0231442EE1}"/>
    <cellStyle name="Currency 8 6" xfId="4616" xr:uid="{65B07350-2417-4A6B-9642-C2B387318C85}"/>
    <cellStyle name="Currency 8 6 2" xfId="7792" xr:uid="{8DE19F30-C3A4-480B-A747-BC258BED8047}"/>
    <cellStyle name="Currency 8 6 2 2" xfId="30221" xr:uid="{DE2EFECF-9487-4E36-BDC8-7FB74BC6E7B7}"/>
    <cellStyle name="Currency 8 6 2 3" xfId="19931" xr:uid="{D78E5A98-BB75-4AF8-8D9D-6C67B5DC105B}"/>
    <cellStyle name="Currency 8 6 3" xfId="10915" xr:uid="{8C004DF2-3603-4AB7-9653-86028580E313}"/>
    <cellStyle name="Currency 8 6 3 3" xfId="22910" xr:uid="{5AB33B2C-BE02-4C27-9FB9-823CBAE0411D}"/>
    <cellStyle name="Currency 8 6 4" xfId="14047" xr:uid="{5568B105-C1F9-42CA-AE19-29B97B035BD8}"/>
    <cellStyle name="Currency 8 6 4 3" xfId="24686" xr:uid="{3224BBD3-4CD0-434B-AFE6-634B2C871ED1}"/>
    <cellStyle name="Currency 8 6 5" xfId="27261" xr:uid="{0E2FF181-2384-43EE-9495-8CD685EB58DB}"/>
    <cellStyle name="Currency 8 6 6" xfId="16962" xr:uid="{588C5FE9-7102-46E3-A285-CE63ABE6BC2E}"/>
    <cellStyle name="Currency 8 7" xfId="4545" xr:uid="{6637F16F-B391-483E-A5C7-C8DE4D8FB493}"/>
    <cellStyle name="Currency 8 7 2" xfId="7721" xr:uid="{C4B20CD4-4219-4871-AD61-2F21360DFA67}"/>
    <cellStyle name="Currency 8 7 2 2" xfId="30150" xr:uid="{9524EDBD-1595-429B-9F35-70346E55903D}"/>
    <cellStyle name="Currency 8 7 2 3" xfId="19860" xr:uid="{4D988F03-784B-48A3-9D31-04E20EB53205}"/>
    <cellStyle name="Currency 8 7 3" xfId="10844" xr:uid="{8AFBCA74-4FE0-48C2-BBA9-4E68296AF7B2}"/>
    <cellStyle name="Currency 8 7 3 3" xfId="22839" xr:uid="{70F65A7E-8B08-4B1E-BEBD-274FC3362B4D}"/>
    <cellStyle name="Currency 8 7 4" xfId="13957" xr:uid="{75BDA11C-3CC8-4F42-A1CB-8E003513CFAD}"/>
    <cellStyle name="Currency 8 7 4 3" xfId="24595" xr:uid="{D1E7FF15-4CE2-477A-9187-2C55D3501829}"/>
    <cellStyle name="Currency 8 7 5" xfId="27190" xr:uid="{557BB718-15C6-4A79-8699-898D6D01B4EF}"/>
    <cellStyle name="Currency 8 7 6" xfId="16891" xr:uid="{2751F174-B86B-46D6-B1C4-3C61DE8BB231}"/>
    <cellStyle name="Currency 8 8" xfId="4412" xr:uid="{9BE1E2DE-019F-463C-962A-90D78EE6597F}"/>
    <cellStyle name="Currency 8 8 2" xfId="7587" xr:uid="{CB695517-EB42-4D78-BBF1-17F4B6F17F69}"/>
    <cellStyle name="Currency 8 8 2 2" xfId="30016" xr:uid="{59FCA4C3-DE67-4F54-BEBA-6CDE917D2EAD}"/>
    <cellStyle name="Currency 8 8 2 3" xfId="19726" xr:uid="{BAC53C62-7165-4FA9-86BB-E00ADA955A3F}"/>
    <cellStyle name="Currency 8 8 3" xfId="10710" xr:uid="{AF839067-1CC3-473C-A1BB-2B3447C7F7D4}"/>
    <cellStyle name="Currency 8 8 3 3" xfId="22705" xr:uid="{1099012F-CF9F-4B29-BE19-BED6D17DDD27}"/>
    <cellStyle name="Currency 8 8 4" xfId="13759" xr:uid="{3F0EAE27-2D6D-41BF-9673-977AAD9A650E}"/>
    <cellStyle name="Currency 8 8 4 3" xfId="24398" xr:uid="{E311369C-35B9-4B72-85B4-C19941B36B15}"/>
    <cellStyle name="Currency 8 8 5" xfId="27056" xr:uid="{089B8B3F-DF2B-47E4-9661-6DD90D3FA162}"/>
    <cellStyle name="Currency 8 8 6" xfId="16757" xr:uid="{EFCAD507-A797-4F0F-8765-E19C0365BEDD}"/>
    <cellStyle name="Currency 8 9" xfId="4361" xr:uid="{23B23B0E-26BC-4D22-B468-4C90456493B1}"/>
    <cellStyle name="Currency 8 9 2" xfId="7536" xr:uid="{0F95E902-243F-4E49-BC3C-17FAA7864674}"/>
    <cellStyle name="Currency 8 9 2 2" xfId="29965" xr:uid="{757FBEB8-AA93-424D-9F58-30FE6CDC14F4}"/>
    <cellStyle name="Currency 8 9 2 3" xfId="19675" xr:uid="{F0D377D6-6F8C-4115-81A6-61A90766D3E1}"/>
    <cellStyle name="Currency 8 9 3" xfId="10659" xr:uid="{E9238078-5069-4F46-8F6D-6FD1DB7AB3AB}"/>
    <cellStyle name="Currency 8 9 3 3" xfId="22654" xr:uid="{2DA84FD1-C3B7-4917-B654-D7ABDC807C1F}"/>
    <cellStyle name="Currency 8 9 4" xfId="13878" xr:uid="{08BA7517-8650-4AEB-902F-500015849E8D}"/>
    <cellStyle name="Currency 8 9 4 3" xfId="24518" xr:uid="{D1ABD9FC-7B7C-4F6B-A49B-7D648DF435BA}"/>
    <cellStyle name="Currency 8 9 5" xfId="27005" xr:uid="{D4036E3D-25AA-4C36-BEFC-B296FD89BB07}"/>
    <cellStyle name="Currency 8 9 6" xfId="16706" xr:uid="{4569D8A9-CD70-4ED7-AA39-4B1366012196}"/>
    <cellStyle name="Currency 80" xfId="2310" xr:uid="{C385A2D9-F6BF-4A43-A959-8102B4A50F34}"/>
    <cellStyle name="Currency 80 2" xfId="5657" xr:uid="{FB05A996-F653-4A7B-8054-31E7F87147EC}"/>
    <cellStyle name="Currency 80 2 2" xfId="28173" xr:uid="{1FCB2354-CDB2-414B-9908-0B0A96D84A82}"/>
    <cellStyle name="Currency 80 2 3" xfId="17879" xr:uid="{16F385DC-C97A-4CD3-B4E1-43A583104FA7}"/>
    <cellStyle name="Currency 80 3" xfId="8863" xr:uid="{2BB3EADD-CB90-42C5-9DCD-89FD3A66861A}"/>
    <cellStyle name="Currency 80 3 2" xfId="31133" xr:uid="{35A8D92C-F53D-4050-B359-25D284D1D509}"/>
    <cellStyle name="Currency 80 3 3" xfId="20857" xr:uid="{42406B88-08DE-4F21-B39D-F3B019270F97}"/>
    <cellStyle name="Currency 80 4" xfId="25209" xr:uid="{B26B91E7-7BBB-4EDF-834D-AE0896236B29}"/>
    <cellStyle name="Currency 80 5" xfId="14909" xr:uid="{386ACEF4-6D42-4E82-A0EA-0BAE1DD46625}"/>
    <cellStyle name="Currency 81" xfId="2281" xr:uid="{B3717054-52A9-4B72-82A4-ADEED4D645ED}"/>
    <cellStyle name="Currency 81 2" xfId="5628" xr:uid="{D4C72BA3-02E1-401D-8CF3-030491D4B4A0}"/>
    <cellStyle name="Currency 81 2 2" xfId="28144" xr:uid="{5229D40E-95A5-4A8B-A334-1B3AD8E05708}"/>
    <cellStyle name="Currency 81 2 3" xfId="17850" xr:uid="{88DD67CB-9373-4D8E-984A-E9925B02043E}"/>
    <cellStyle name="Currency 81 3" xfId="8834" xr:uid="{1B3D75CB-3621-4B4F-B371-3945A8746ABC}"/>
    <cellStyle name="Currency 81 3 2" xfId="31104" xr:uid="{2D0502C2-E6F2-4B12-9199-F164C6D968FB}"/>
    <cellStyle name="Currency 81 3 3" xfId="20828" xr:uid="{0A88DBFD-A42E-42E0-9836-2D546C46F84D}"/>
    <cellStyle name="Currency 81 4" xfId="25180" xr:uid="{D933A54F-95FB-4509-B475-C0B2FED845BB}"/>
    <cellStyle name="Currency 81 5" xfId="14880" xr:uid="{B4699A5E-7455-499A-B22C-D411BFD723F6}"/>
    <cellStyle name="Currency 82" xfId="2255" xr:uid="{C7642470-FB83-4E7D-B237-21D9713D0C7B}"/>
    <cellStyle name="Currency 82 2" xfId="5602" xr:uid="{8E283136-A0B1-4971-8784-1FB843BF4CDB}"/>
    <cellStyle name="Currency 82 2 2" xfId="28118" xr:uid="{EF48864B-ADC3-451A-9879-31FBC488EBD9}"/>
    <cellStyle name="Currency 82 2 3" xfId="17824" xr:uid="{A233B110-547C-44B5-B5A9-910F5C645DD1}"/>
    <cellStyle name="Currency 82 3" xfId="8808" xr:uid="{DC1F044D-A8C2-4084-9EFB-226A946E0909}"/>
    <cellStyle name="Currency 82 3 2" xfId="31078" xr:uid="{7B850FE0-AD6B-4AC0-8C8C-6C922C4C5878}"/>
    <cellStyle name="Currency 82 3 3" xfId="20802" xr:uid="{1D9DA365-E27D-421F-AB24-10B7A265358A}"/>
    <cellStyle name="Currency 82 4" xfId="25154" xr:uid="{FDE081E9-24D0-4BCE-BA80-F987E804CAA3}"/>
    <cellStyle name="Currency 82 5" xfId="14854" xr:uid="{71F211AC-6E8D-4803-BBBC-741DF4F96E6A}"/>
    <cellStyle name="Currency 83" xfId="2223" xr:uid="{41707EF8-0990-4320-B5E4-10F63543BB74}"/>
    <cellStyle name="Currency 83 2" xfId="5567" xr:uid="{F173BB1A-64B1-4AD7-86E2-613D4CB2A3B2}"/>
    <cellStyle name="Currency 83 2 2" xfId="28083" xr:uid="{333C73A1-3381-4E87-9B04-2BE237F07224}"/>
    <cellStyle name="Currency 83 2 3" xfId="17789" xr:uid="{D1353F61-FE5E-4786-9977-F2EF85942B4E}"/>
    <cellStyle name="Currency 83 3" xfId="8773" xr:uid="{DD8B7FC9-AB36-470C-81D8-4DE09C12416E}"/>
    <cellStyle name="Currency 83 3 2" xfId="31043" xr:uid="{D33E0080-E345-435E-8575-3409847E55C8}"/>
    <cellStyle name="Currency 83 3 3" xfId="20767" xr:uid="{B55DAB84-823D-4BD3-8405-758558DE2276}"/>
    <cellStyle name="Currency 83 4" xfId="25119" xr:uid="{6BCCB898-F3AC-4C10-94BE-4143BB159C6B}"/>
    <cellStyle name="Currency 83 5" xfId="14819" xr:uid="{F9C71492-0EAE-4C05-9B65-EB5806ECA404}"/>
    <cellStyle name="Currency 84" xfId="2219" xr:uid="{0AAA3144-6A53-40A4-95F3-6CAE39F2413F}"/>
    <cellStyle name="Currency 84 2" xfId="5563" xr:uid="{13D6CE45-8E93-4B3E-848F-9A423886B352}"/>
    <cellStyle name="Currency 84 2 2" xfId="28079" xr:uid="{357CFA61-06C0-400F-A0CD-CBA235DC474B}"/>
    <cellStyle name="Currency 84 2 3" xfId="17785" xr:uid="{97B0902D-A0F3-4110-81BF-AF011DE9AB5D}"/>
    <cellStyle name="Currency 84 3" xfId="8769" xr:uid="{373A562F-330F-45C9-BE19-9ADF2729CC3A}"/>
    <cellStyle name="Currency 84 3 2" xfId="31039" xr:uid="{B9BAB8C8-1D1B-4FEC-A944-66F3CAF69710}"/>
    <cellStyle name="Currency 84 3 3" xfId="20763" xr:uid="{B40F03D9-FA1C-45BA-A6FF-3E499AE2253B}"/>
    <cellStyle name="Currency 84 4" xfId="25115" xr:uid="{F541D806-E573-472E-9C74-6CE98D412090}"/>
    <cellStyle name="Currency 84 5" xfId="14815" xr:uid="{937E6511-DF64-4A13-BB67-A7482355E258}"/>
    <cellStyle name="Currency 85" xfId="2121" xr:uid="{E49F6527-049D-4EB5-9DB7-3FE6DFD7A285}"/>
    <cellStyle name="Currency 85 2" xfId="5497" xr:uid="{98A58E3E-689D-4175-96C1-8743DF97E4DD}"/>
    <cellStyle name="Currency 85 2 2" xfId="28036" xr:uid="{A2E9FF30-CEE0-453E-8177-E53FACE8BFF3}"/>
    <cellStyle name="Currency 85 2 3" xfId="17742" xr:uid="{3B7707AD-EC59-435C-AF11-DCBAB2991363}"/>
    <cellStyle name="Currency 85 3" xfId="8717" xr:uid="{99F8A253-05A6-49C5-B1B6-CAB947F27425}"/>
    <cellStyle name="Currency 85 3 2" xfId="30996" xr:uid="{611834A3-CAAF-4C73-9968-DB31AF343868}"/>
    <cellStyle name="Currency 85 3 3" xfId="20720" xr:uid="{87EF4DA3-0379-4D94-A4E6-6DE69646965C}"/>
    <cellStyle name="Currency 85 4" xfId="25063" xr:uid="{3BFF2256-B62F-4186-BB25-09E80E6AEDD7}"/>
    <cellStyle name="Currency 85 5" xfId="14763" xr:uid="{B3977F03-1106-42FB-AC4D-CFF677DEC20C}"/>
    <cellStyle name="Currency 86" xfId="2066" xr:uid="{8531A68E-BD71-4127-8023-349F7B221231}"/>
    <cellStyle name="Currency 86 2" xfId="5477" xr:uid="{DE875C89-F060-493D-B70C-10957BA11DBD}"/>
    <cellStyle name="Currency 86 2 2" xfId="28023" xr:uid="{CB7A6F3A-5D95-4AAD-8B6B-BEADD3039177}"/>
    <cellStyle name="Currency 86 2 3" xfId="17729" xr:uid="{8FEB8FEE-4EC0-43DB-9D8E-6ED019212185}"/>
    <cellStyle name="Currency 86 3" xfId="8704" xr:uid="{F0C61DC3-DAA3-4570-8E69-C28005B78B5E}"/>
    <cellStyle name="Currency 86 3 2" xfId="30983" xr:uid="{529FDE7F-B41E-4CCB-89B2-56E01B94EC39}"/>
    <cellStyle name="Currency 86 3 3" xfId="20707" xr:uid="{C6D6C11F-6C1F-4F09-BA29-0EBB94E4DE21}"/>
    <cellStyle name="Currency 86 4" xfId="25050" xr:uid="{4A0CB6C1-C6D4-4479-A5CE-30DD1F227087}"/>
    <cellStyle name="Currency 86 5" xfId="14750" xr:uid="{DFBB9758-33BE-458F-BAE6-E14DFC720CCB}"/>
    <cellStyle name="Currency 87" xfId="2067" xr:uid="{5B86FA2A-8337-4715-AD69-7DAA537B5EA8}"/>
    <cellStyle name="Currency 87 2" xfId="5478" xr:uid="{F53516FE-E88D-4018-B53C-FCC09FC2AEAC}"/>
    <cellStyle name="Currency 87 2 2" xfId="28024" xr:uid="{A7361A91-966B-4CE0-A3CC-3EA1C7B87860}"/>
    <cellStyle name="Currency 87 2 3" xfId="17730" xr:uid="{5DB39083-4122-44C5-8137-54CE7C2F7EEE}"/>
    <cellStyle name="Currency 87 3" xfId="8705" xr:uid="{41643177-3968-4834-88E3-D5B33BDAB6A5}"/>
    <cellStyle name="Currency 87 3 2" xfId="30984" xr:uid="{0D546C52-F092-4AF6-BF83-B5A526BFFF0E}"/>
    <cellStyle name="Currency 87 3 3" xfId="20708" xr:uid="{4E21645F-19EC-441C-B10E-C0F3B6FCDB71}"/>
    <cellStyle name="Currency 87 4" xfId="25051" xr:uid="{120FAC2D-9C7F-4F32-9279-F8AEAECF51F7}"/>
    <cellStyle name="Currency 87 5" xfId="14751" xr:uid="{51129EED-9BD5-47F7-9728-2EC9C601B75F}"/>
    <cellStyle name="Currency 88" xfId="2058" xr:uid="{62688107-2E9A-4911-95BA-2634F747CF59}"/>
    <cellStyle name="Currency 88 2" xfId="5469" xr:uid="{3898AC9B-7E44-4CDF-A4A6-64563BE168E3}"/>
    <cellStyle name="Currency 88 2 2" xfId="28015" xr:uid="{AC76B7FA-3CEE-478D-9754-BEF6143FB286}"/>
    <cellStyle name="Currency 88 2 3" xfId="17721" xr:uid="{D6C548C1-F964-4862-A4B7-B95EB7681E46}"/>
    <cellStyle name="Currency 88 3" xfId="8696" xr:uid="{660B0355-1985-499B-9C55-DC8247041733}"/>
    <cellStyle name="Currency 88 3 2" xfId="30975" xr:uid="{69AA2F46-1193-43AB-9ECF-FC7B15BBFF8C}"/>
    <cellStyle name="Currency 88 3 3" xfId="20699" xr:uid="{0D1F43BB-9D6D-415E-9777-5DB1978D8929}"/>
    <cellStyle name="Currency 88 4" xfId="25042" xr:uid="{48E69EAE-C1CD-418C-B889-ABB2F0763A40}"/>
    <cellStyle name="Currency 88 5" xfId="14742" xr:uid="{0CC29637-14A8-49AA-82A5-D729EC842934}"/>
    <cellStyle name="Currency 89" xfId="2059" xr:uid="{4FCA8750-83BD-4322-8A73-7410E74EA698}"/>
    <cellStyle name="Currency 89 2" xfId="5470" xr:uid="{250CDC63-1EC8-4822-A967-7B53F6E44CA7}"/>
    <cellStyle name="Currency 89 2 2" xfId="28016" xr:uid="{DCBF217C-60BF-480D-AF30-A5D00868A01C}"/>
    <cellStyle name="Currency 89 2 3" xfId="17722" xr:uid="{F10E1CB5-E0ED-417A-B48D-7026F733A1F2}"/>
    <cellStyle name="Currency 89 3" xfId="8697" xr:uid="{2EF6DD22-D584-46CA-A3DB-1C31C9B9674A}"/>
    <cellStyle name="Currency 89 3 2" xfId="30976" xr:uid="{0A1E70B1-60E8-4ECF-9AE2-49D25AFBC9B6}"/>
    <cellStyle name="Currency 89 3 3" xfId="20700" xr:uid="{8A46590B-CA34-4F01-8674-ADD2CD8DAC60}"/>
    <cellStyle name="Currency 89 4" xfId="25043" xr:uid="{AEF18381-76A0-4AF4-973F-58AAC32FBB83}"/>
    <cellStyle name="Currency 89 5" xfId="14743" xr:uid="{00AE1EB8-087A-4371-BBBD-80486587DD41}"/>
    <cellStyle name="Currency 9" xfId="123" xr:uid="{78A63B30-EEB4-4754-9DD1-0DB8EC1E04B8}"/>
    <cellStyle name="Currency 9 10" xfId="4097" xr:uid="{9E050CA7-666A-4BB2-8563-A6321CA05915}"/>
    <cellStyle name="Currency 9 10 2" xfId="7272" xr:uid="{3CAD1F0D-561F-4309-A2C1-4B861716BC59}"/>
    <cellStyle name="Currency 9 10 2 2" xfId="29743" xr:uid="{0261EEEA-25D2-4EC6-A2E5-92BBFA01B005}"/>
    <cellStyle name="Currency 9 10 2 3" xfId="19453" xr:uid="{0182126D-AF22-4977-AE89-DB6E38E88589}"/>
    <cellStyle name="Currency 9 10 3" xfId="10437" xr:uid="{95802740-4FF1-4745-B71F-7A9C94EF2E2A}"/>
    <cellStyle name="Currency 9 10 3 3" xfId="22432" xr:uid="{D26C4277-0253-4739-B64A-DABC493F3AB6}"/>
    <cellStyle name="Currency 9 10 4" xfId="26783" xr:uid="{3AEB5616-9035-4414-AD61-3246A8FCF81F}"/>
    <cellStyle name="Currency 9 10 5" xfId="16484" xr:uid="{142953DA-1FBC-49B6-9766-0406E898AE5C}"/>
    <cellStyle name="Currency 9 11" xfId="3245" xr:uid="{A03D78F3-9367-4B1D-A896-F2FB084F978D}"/>
    <cellStyle name="Currency 9 11 2" xfId="6600" xr:uid="{6C9F0B7B-3CC1-43A0-B91F-C9D6867042EB}"/>
    <cellStyle name="Currency 9 11 2 2" xfId="29100" xr:uid="{764D3BAA-B4D7-4411-BEB3-70270A7C970C}"/>
    <cellStyle name="Currency 9 11 2 3" xfId="18807" xr:uid="{158B45F1-ABF0-4556-A2D9-E99442EC9763}"/>
    <cellStyle name="Currency 9 11 3" xfId="9791" xr:uid="{1ED86543-DEC3-4747-BC5A-2B4376B9DC13}"/>
    <cellStyle name="Currency 9 11 3 2" xfId="32061" xr:uid="{F607DE61-348D-4777-988F-871E5C7DC648}"/>
    <cellStyle name="Currency 9 11 3 3" xfId="21785" xr:uid="{43DC1611-5DE3-4F37-8CA9-C33DDCB571E4}"/>
    <cellStyle name="Currency 9 11 4" xfId="26137" xr:uid="{E12384BC-AAB1-4EB1-BB8E-E6A6ADB5AB71}"/>
    <cellStyle name="Currency 9 11 5" xfId="15837" xr:uid="{E55B20E6-1FC2-40B8-BC72-1F01D00A220B}"/>
    <cellStyle name="Currency 9 12" xfId="3059" xr:uid="{EA70F4FE-62CA-4300-B6F1-0EB7FB16B471}"/>
    <cellStyle name="Currency 9 12 2" xfId="6348" xr:uid="{C6A8B376-5073-420F-9D5A-3E676F4DA90D}"/>
    <cellStyle name="Currency 9 12 2 2" xfId="28849" xr:uid="{EC56142D-C79C-48DB-BB34-501959FA93DD}"/>
    <cellStyle name="Currency 9 12 2 3" xfId="18555" xr:uid="{15439E67-B7B4-4819-80E8-33D110D924CF}"/>
    <cellStyle name="Currency 9 12 3" xfId="9539" xr:uid="{21B21CCE-EEC1-494B-9ABD-E2A9AE3AE2D4}"/>
    <cellStyle name="Currency 9 12 3 2" xfId="31809" xr:uid="{6B484524-862F-4D8D-ABE6-5486B9170070}"/>
    <cellStyle name="Currency 9 12 3 3" xfId="21533" xr:uid="{1380E448-0A60-408B-805A-69FF4A8462FE}"/>
    <cellStyle name="Currency 9 12 4" xfId="25885" xr:uid="{C8D748DA-70DD-42E4-A1BD-731579EC1C08}"/>
    <cellStyle name="Currency 9 12 5" xfId="15585" xr:uid="{3E4F1596-CDF7-4086-8684-F6B542939F1B}"/>
    <cellStyle name="Currency 9 13" xfId="2946" xr:uid="{E148BD09-DAB5-438E-9B89-B963050352E0}"/>
    <cellStyle name="Currency 9 13 2" xfId="6238" xr:uid="{8F3B3C28-B849-43F5-BAE5-9C9428F2792F}"/>
    <cellStyle name="Currency 9 13 2 2" xfId="28739" xr:uid="{AF378199-3FCA-4C8D-AFC3-7B8ADFB931D5}"/>
    <cellStyle name="Currency 9 13 2 3" xfId="18445" xr:uid="{F5DFEB03-C503-4687-999A-70551EB20FED}"/>
    <cellStyle name="Currency 9 13 3" xfId="9429" xr:uid="{AC94BD90-1B0B-4E12-A7FE-E56791F2D8F1}"/>
    <cellStyle name="Currency 9 13 3 2" xfId="31699" xr:uid="{AFEAC2C5-BBE7-4697-B9AF-2AB04D996FBD}"/>
    <cellStyle name="Currency 9 13 3 3" xfId="21423" xr:uid="{44FB2846-7F46-403E-BF2A-635660D7AF89}"/>
    <cellStyle name="Currency 9 13 4" xfId="25775" xr:uid="{F695E5F2-B11D-4B3E-ADDB-C186C71106B9}"/>
    <cellStyle name="Currency 9 13 5" xfId="15475" xr:uid="{8ABE0168-33B0-420D-B5F0-BF0FEF74BE7C}"/>
    <cellStyle name="Currency 9 14" xfId="6151" xr:uid="{C9733C3A-F428-4580-94F3-052CC49F5974}"/>
    <cellStyle name="Currency 9 14 2" xfId="28652" xr:uid="{DE9858DF-AA2B-49E6-82FD-9AF151C7BC66}"/>
    <cellStyle name="Currency 9 14 3" xfId="18358" xr:uid="{019BCCB4-13B0-441D-A48E-FF0B7D354259}"/>
    <cellStyle name="Currency 9 15" xfId="9342" xr:uid="{5AD03C42-7983-49F6-A47C-63020BA1E37F}"/>
    <cellStyle name="Currency 9 15 2" xfId="31612" xr:uid="{2902875E-47DF-4719-9B62-26C13A6B2029}"/>
    <cellStyle name="Currency 9 15 3" xfId="21336" xr:uid="{B94BF060-B8E1-4417-89AC-3AE89C9D3D30}"/>
    <cellStyle name="Currency 9 16" xfId="12403" xr:uid="{5DC54553-CB34-4269-B3BB-144EBA8A52BD}"/>
    <cellStyle name="Currency 9 16 3" xfId="23503" xr:uid="{5D7755C3-2C45-4E74-BFBA-1720308C8DE4}"/>
    <cellStyle name="Currency 9 17" xfId="14238" xr:uid="{1548FE16-15FA-4003-BA28-00BE0EB9F4B4}"/>
    <cellStyle name="Currency 9 17 2" xfId="25688" xr:uid="{6C713319-A1AB-48FE-8BEC-9FA904C2659F}"/>
    <cellStyle name="Currency 9 18" xfId="15388" xr:uid="{937152F0-CC75-4E6E-B9D1-31004D002C8D}"/>
    <cellStyle name="Currency 9 19" xfId="32838" xr:uid="{FF5924BB-AB13-4F47-B8F9-40516B003A44}"/>
    <cellStyle name="Currency 9 2" xfId="315" xr:uid="{946DC7D4-3939-409B-BC44-19A2272A2C30}"/>
    <cellStyle name="Currency 9 2 10" xfId="12823" xr:uid="{F06863D7-EC26-444E-BC83-CDAD01A2F5E4}"/>
    <cellStyle name="Currency 9 2 10 3" xfId="23694" xr:uid="{58AB736C-63F9-497F-AB8C-1CE55BE4D13E}"/>
    <cellStyle name="Currency 9 2 11" xfId="14306" xr:uid="{DB833065-9CA7-4620-B5EF-1563A7FB963B}"/>
    <cellStyle name="Currency 9 2 11 2" xfId="26050" xr:uid="{A70E1208-9812-4EC3-AFBB-7C0EAC52BD24}"/>
    <cellStyle name="Currency 9 2 12" xfId="15750" xr:uid="{4B81C115-0480-454D-8BA3-B1332CC64BCB}"/>
    <cellStyle name="Currency 9 2 13" xfId="33029" xr:uid="{CBCD64E8-2C26-4218-A553-29C60583109D}"/>
    <cellStyle name="Currency 9 2 14" xfId="1251" xr:uid="{32E3D84F-3429-4E07-8387-1DF1714C44D4}"/>
    <cellStyle name="Currency 9 2 2" xfId="414" xr:uid="{8FE2FB2A-32DC-4D6A-8232-AA4C80615D3E}"/>
    <cellStyle name="Currency 9 2 2 2" xfId="925" xr:uid="{8F333A39-57FA-411E-9F3C-BE2F63C2DE9C}"/>
    <cellStyle name="Currency 9 2 2 2 2" xfId="8276" xr:uid="{AF8C9224-11BF-4B77-A842-183184EB0821}"/>
    <cellStyle name="Currency 9 2 2 2 2 2" xfId="30686" xr:uid="{5C3375AD-DFF6-4A7F-A6FC-201F736D725B}"/>
    <cellStyle name="Currency 9 2 2 2 2 3" xfId="20399" xr:uid="{7D2A0358-BFBD-4509-9158-7B95491BE269}"/>
    <cellStyle name="Currency 9 2 2 2 3" xfId="11380" xr:uid="{22F6F6BB-40EC-4777-8368-BB09E7F88BA0}"/>
    <cellStyle name="Currency 9 2 2 2 3 3" xfId="23379" xr:uid="{C199FE3D-F764-40B4-9B79-DFF1EA5982F7}"/>
    <cellStyle name="Currency 9 2 2 2 4" xfId="13635" xr:uid="{9A6FD3DF-4BA6-4889-9D0E-234CC16AD5E0}"/>
    <cellStyle name="Currency 9 2 2 2 4 3" xfId="24273" xr:uid="{47812AFE-0920-4E2D-B8CD-4A5DC0CCD892}"/>
    <cellStyle name="Currency 9 2 2 2 5" xfId="27725" xr:uid="{609A574B-44B0-49F6-820B-9B92DA035B3A}"/>
    <cellStyle name="Currency 9 2 2 2 6" xfId="17431" xr:uid="{F1B5EEEC-5EF3-4A13-B4DA-18D100FB5B76}"/>
    <cellStyle name="Currency 9 2 2 2 8" xfId="5070" xr:uid="{73E321D7-9BEA-43EC-B301-5BF8CDC01417}"/>
    <cellStyle name="Currency 9 2 2 3" xfId="7209" xr:uid="{761D2E5E-0C0C-4728-98F8-F67CFBA7DB4C}"/>
    <cellStyle name="Currency 9 2 2 3 2" xfId="29681" xr:uid="{80EFF681-BD72-4DE7-8EEE-A690DEE650DA}"/>
    <cellStyle name="Currency 9 2 2 3 3" xfId="19391" xr:uid="{2A38999C-FDED-4B2D-AED8-EAFDE525FC9A}"/>
    <cellStyle name="Currency 9 2 2 4" xfId="10375" xr:uid="{A518F9BB-1DC7-41D4-BF41-48C3E31C6399}"/>
    <cellStyle name="Currency 9 2 2 4 3" xfId="22370" xr:uid="{FADA9488-6307-4052-8B7A-E7E9BB15FD7E}"/>
    <cellStyle name="Currency 9 2 2 5" xfId="13031" xr:uid="{E43A8DC1-8920-4E51-A5FE-FCDEFC8CAD45}"/>
    <cellStyle name="Currency 9 2 2 5 3" xfId="23856" xr:uid="{F9E3F0D8-E16F-4B82-856A-F9CB539C0CCD}"/>
    <cellStyle name="Currency 9 2 2 6" xfId="26721" xr:uid="{A741D7CF-C0AE-417B-8F8B-84E9A00683AB}"/>
    <cellStyle name="Currency 9 2 2 7" xfId="16422" xr:uid="{5CA133A3-BD97-4960-9AED-65196751DB0A}"/>
    <cellStyle name="Currency 9 2 2 9" xfId="4034" xr:uid="{226E13A9-954A-4F5E-8B9E-E693D3658222}"/>
    <cellStyle name="Currency 9 2 3" xfId="776" xr:uid="{A83C1FA5-255F-4FAB-8AE8-75F3DE818E59}"/>
    <cellStyle name="Currency 9 2 3 2" xfId="4927" xr:uid="{9E0960F9-4FF0-4FE4-BD43-3E4F519B70A9}"/>
    <cellStyle name="Currency 9 2 3 2 2" xfId="8115" xr:uid="{AD50EFBD-9EC2-46B6-B74A-EC32C7936B87}"/>
    <cellStyle name="Currency 9 2 3 2 2 2" xfId="30530" xr:uid="{AB766F13-8DA0-4E6F-B1F2-1499312E1FE5}"/>
    <cellStyle name="Currency 9 2 3 2 2 3" xfId="20240" xr:uid="{E3F34A05-A395-4179-8616-8F2E0E86DD22}"/>
    <cellStyle name="Currency 9 2 3 2 3" xfId="11222" xr:uid="{48767E26-0E37-4BFB-9146-D8BA915CC115}"/>
    <cellStyle name="Currency 9 2 3 2 3 3" xfId="23220" xr:uid="{A733A03C-C94E-4E59-A570-09FB1CCD99CE}"/>
    <cellStyle name="Currency 9 2 3 2 4" xfId="27569" xr:uid="{EC2DE51C-D184-4789-8779-67629875F96E}"/>
    <cellStyle name="Currency 9 2 3 2 5" xfId="17272" xr:uid="{999261DA-5A62-49EE-B5A7-099DFDC8AF31}"/>
    <cellStyle name="Currency 9 2 3 3" xfId="7052" xr:uid="{C51CBBBB-D8C3-44A3-870F-BBFB7EFCB42E}"/>
    <cellStyle name="Currency 9 2 3 3 2" xfId="29522" xr:uid="{35F16FD9-AF9A-41A9-B314-369D963608ED}"/>
    <cellStyle name="Currency 9 2 3 3 3" xfId="19230" xr:uid="{CAE0B707-3300-42EF-82DA-C000118B42B7}"/>
    <cellStyle name="Currency 9 2 3 4" xfId="10214" xr:uid="{DACDF367-EA47-4165-AF9D-D29C1E032445}"/>
    <cellStyle name="Currency 9 2 3 4 2" xfId="32484" xr:uid="{6404B251-C755-4434-A988-5A2F0572B5CF}"/>
    <cellStyle name="Currency 9 2 3 4 3" xfId="22209" xr:uid="{0760455B-EABF-4CBD-BC89-FA18CDD07F4F}"/>
    <cellStyle name="Currency 9 2 3 5" xfId="13472" xr:uid="{CEF26B52-24F6-4EFD-98A3-EDB47A1148C1}"/>
    <cellStyle name="Currency 9 2 3 5 3" xfId="24111" xr:uid="{708E431D-6FFB-4688-A8DD-8C08D3167AB6}"/>
    <cellStyle name="Currency 9 2 3 6" xfId="26560" xr:uid="{265005A2-BDFB-4683-9742-EF165D93D557}"/>
    <cellStyle name="Currency 9 2 3 7" xfId="16261" xr:uid="{A5CBDC6F-B426-41CD-B745-C54DD7889F2F}"/>
    <cellStyle name="Currency 9 2 3 9" xfId="3880" xr:uid="{F262433B-2821-4C49-80D4-B22702973EE1}"/>
    <cellStyle name="Currency 9 2 4" xfId="4532" xr:uid="{46E57DE4-C07F-43E8-A354-479B9845A27B}"/>
    <cellStyle name="Currency 9 2 4 2" xfId="7708" xr:uid="{76D66D35-48FB-4794-8726-CF11B99D2611}"/>
    <cellStyle name="Currency 9 2 4 2 2" xfId="30137" xr:uid="{015A0B72-F472-4FA3-8399-F92DD1C29FB7}"/>
    <cellStyle name="Currency 9 2 4 2 3" xfId="19847" xr:uid="{B52729FE-5970-4ADC-BE9A-0A08387A0D52}"/>
    <cellStyle name="Currency 9 2 4 3" xfId="10831" xr:uid="{541B36A7-917A-4E6B-816F-B8DB0948E430}"/>
    <cellStyle name="Currency 9 2 4 3 3" xfId="22826" xr:uid="{CEB814FA-127A-444B-A352-678C567BE79D}"/>
    <cellStyle name="Currency 9 2 4 4" xfId="14038" xr:uid="{A7687713-CE65-45D6-BA75-A21C645F0888}"/>
    <cellStyle name="Currency 9 2 4 4 3" xfId="24677" xr:uid="{86065007-05E4-4A3C-99D9-BB6D355FEA79}"/>
    <cellStyle name="Currency 9 2 4 5" xfId="27177" xr:uid="{15A3B96F-F692-417C-82E4-2915010FE6E6}"/>
    <cellStyle name="Currency 9 2 4 6" xfId="16878" xr:uid="{82277486-6DFD-46F8-A079-189EFC51A7A7}"/>
    <cellStyle name="Currency 9 2 5" xfId="4394" xr:uid="{7880DCCC-D5EB-4548-A2DD-D433FD9EDB0C}"/>
    <cellStyle name="Currency 9 2 5 2" xfId="7569" xr:uid="{47972D67-6C92-47DF-B5B0-DF4C6EEBA176}"/>
    <cellStyle name="Currency 9 2 5 2 2" xfId="29998" xr:uid="{C092AD52-E79B-4A94-9344-5CE0B00A2797}"/>
    <cellStyle name="Currency 9 2 5 2 3" xfId="19708" xr:uid="{8E7F6075-EC9C-4E03-9E88-310A80BF6CD2}"/>
    <cellStyle name="Currency 9 2 5 3" xfId="10692" xr:uid="{8162BFC5-7B72-43B5-94BA-70D52F04FF43}"/>
    <cellStyle name="Currency 9 2 5 3 3" xfId="22687" xr:uid="{24062838-75BD-42D6-842A-37BF2ED317A1}"/>
    <cellStyle name="Currency 9 2 5 4" xfId="14143" xr:uid="{9566E8FE-6D05-41A1-98B7-36F14ED7EB5B}"/>
    <cellStyle name="Currency 9 2 5 4 3" xfId="24779" xr:uid="{FC0B0F83-EA04-4C44-9976-090EB8F1B4CF}"/>
    <cellStyle name="Currency 9 2 5 5" xfId="27038" xr:uid="{7458F674-8A72-4570-A7D9-55D5970B8F08}"/>
    <cellStyle name="Currency 9 2 5 6" xfId="16739" xr:uid="{691D17A4-65E3-4307-8E7B-CCE61508E969}"/>
    <cellStyle name="Currency 9 2 6" xfId="4185" xr:uid="{7EAD6542-C18A-4A85-937F-5E18B187B3F1}"/>
    <cellStyle name="Currency 9 2 6 2" xfId="7360" xr:uid="{C007AD27-5F3F-4D41-AEA5-070B8D0B80DC}"/>
    <cellStyle name="Currency 9 2 6 2 2" xfId="29809" xr:uid="{34572468-4F75-4740-B82D-3B0F354B40E3}"/>
    <cellStyle name="Currency 9 2 6 2 3" xfId="19519" xr:uid="{7B6FB95F-C5CA-4D5E-9C48-D1735804C6FB}"/>
    <cellStyle name="Currency 9 2 6 3" xfId="10503" xr:uid="{09D637B8-52D3-4297-AFA9-91CDAE5BB35D}"/>
    <cellStyle name="Currency 9 2 6 3 3" xfId="22498" xr:uid="{E2B42CD4-AE53-4D01-9444-842CA5711D07}"/>
    <cellStyle name="Currency 9 2 6 4" xfId="26849" xr:uid="{4CCD8277-C6E3-4A33-A681-F06E096B7C8E}"/>
    <cellStyle name="Currency 9 2 6 5" xfId="16550" xr:uid="{9239BD79-FF9C-41EE-8B8E-ACA48019F84C}"/>
    <cellStyle name="Currency 9 2 7" xfId="3409" xr:uid="{BA3517FE-7AC7-4B3E-825A-983B693A70BB}"/>
    <cellStyle name="Currency 9 2 7 2" xfId="6766" xr:uid="{44154018-B4C6-4250-9E0C-1191E4A8BF65}"/>
    <cellStyle name="Currency 9 2 7 2 2" xfId="29266" xr:uid="{D9758358-CE25-458F-8FF4-D3847754903A}"/>
    <cellStyle name="Currency 9 2 7 2 3" xfId="18973" xr:uid="{6FEDFC3F-23FB-4CDB-A6CF-74D214A1C5A9}"/>
    <cellStyle name="Currency 9 2 7 3" xfId="9957" xr:uid="{C9B9F566-68B4-414D-9428-4EBD559D3A4C}"/>
    <cellStyle name="Currency 9 2 7 3 2" xfId="32227" xr:uid="{7D47F889-46A6-4829-94C3-DFF81CD32555}"/>
    <cellStyle name="Currency 9 2 7 3 3" xfId="21951" xr:uid="{B5B77444-139C-4635-B6D7-A8F400FD9366}"/>
    <cellStyle name="Currency 9 2 7 4" xfId="26302" xr:uid="{35CC8052-F778-4862-A590-C0523DE78084}"/>
    <cellStyle name="Currency 9 2 7 5" xfId="16003" xr:uid="{927C2ADE-94E0-4077-AD38-C86A00251DC9}"/>
    <cellStyle name="Currency 9 2 8" xfId="6513" xr:uid="{0E9EBB96-E85F-4F79-BFFC-82588B3D71AC}"/>
    <cellStyle name="Currency 9 2 8 2" xfId="29013" xr:uid="{D459A132-79AB-4DDD-9754-3ED664D35308}"/>
    <cellStyle name="Currency 9 2 8 3" xfId="18720" xr:uid="{0529A44A-A6C4-435B-BD07-5974B0F40D6C}"/>
    <cellStyle name="Currency 9 2 9" xfId="9704" xr:uid="{9E0EE13A-8689-44BD-A267-A322821FA74F}"/>
    <cellStyle name="Currency 9 2 9 2" xfId="31974" xr:uid="{8BAB04E7-63A3-410A-98C6-4ACC2EE1934C}"/>
    <cellStyle name="Currency 9 2 9 3" xfId="21698" xr:uid="{30EE7D40-309A-4852-B018-7B84825FFC43}"/>
    <cellStyle name="Currency 9 20" xfId="1183" xr:uid="{4D262EA2-1C37-47FC-88B9-D4C6A4989C40}"/>
    <cellStyle name="Currency 9 3" xfId="341" xr:uid="{FB300D8C-CFBE-4303-AF0F-6C95E87260C4}"/>
    <cellStyle name="Currency 9 3 10" xfId="32900" xr:uid="{777A51D8-44FB-423B-B0F4-45A0148D285F}"/>
    <cellStyle name="Currency 9 3 11" xfId="3121" xr:uid="{BCD46D4D-A1D4-40BC-AE2F-493A19C29D86}"/>
    <cellStyle name="Currency 9 3 2" xfId="811" xr:uid="{7064FFF2-47CB-4516-AD8E-2A0A6F582594}"/>
    <cellStyle name="Currency 9 3 2 2" xfId="5017" xr:uid="{F0F8EFCF-C0B2-4C1C-B301-BB387A8CD4B8}"/>
    <cellStyle name="Currency 9 3 2 2 2" xfId="8215" xr:uid="{A213EE55-A331-4F51-907D-F9D3F5E4C691}"/>
    <cellStyle name="Currency 9 3 2 2 2 2" xfId="30627" xr:uid="{4F57ECB9-E2E5-4A2E-A10A-78400E7EE412}"/>
    <cellStyle name="Currency 9 3 2 2 2 3" xfId="20338" xr:uid="{BA1BDAB6-B881-4401-B71B-912721BB142C}"/>
    <cellStyle name="Currency 9 3 2 2 3" xfId="11320" xr:uid="{E70D5715-0B57-477A-B785-B6B6BF4FA176}"/>
    <cellStyle name="Currency 9 3 2 2 3 3" xfId="23318" xr:uid="{D0E93DCF-30D3-4674-8B89-42F885E253C7}"/>
    <cellStyle name="Currency 9 3 2 2 4" xfId="13559" xr:uid="{7ADCC010-79FE-4316-A2E0-239AF16A22D7}"/>
    <cellStyle name="Currency 9 3 2 2 4 3" xfId="24195" xr:uid="{2A0B4E01-0AC3-46BC-ADD0-4104B0F332AC}"/>
    <cellStyle name="Currency 9 3 2 2 5" xfId="27664" xr:uid="{BAF2A3CD-869A-4D93-95B1-6252A8DC9BEC}"/>
    <cellStyle name="Currency 9 3 2 2 6" xfId="17370" xr:uid="{76B9132F-C0DE-4774-BC03-4D2D5DD321F0}"/>
    <cellStyle name="Currency 9 3 2 3" xfId="7133" xr:uid="{E456A959-9EF4-4CBE-91B9-D8F1D84E41CD}"/>
    <cellStyle name="Currency 9 3 2 3 2" xfId="29604" xr:uid="{26914A03-4B6B-4A6A-9EA6-A62B63E47DA1}"/>
    <cellStyle name="Currency 9 3 2 3 3" xfId="19313" xr:uid="{B1B8765D-33FD-46C0-930C-91C185886AFC}"/>
    <cellStyle name="Currency 9 3 2 4" xfId="10297" xr:uid="{5E467685-EC21-42FB-BA2A-B162E534787A}"/>
    <cellStyle name="Currency 9 3 2 4 2" xfId="32566" xr:uid="{15B6C8E2-9CB3-4F57-84B9-FFDCE7D4988B}"/>
    <cellStyle name="Currency 9 3 2 4 3" xfId="22292" xr:uid="{B9D0AA2F-F2AA-4046-9224-C9DFB3C3BCB5}"/>
    <cellStyle name="Currency 9 3 2 5" xfId="12955" xr:uid="{0F85378E-D38B-4496-8507-B8902D903E75}"/>
    <cellStyle name="Currency 9 3 2 5 3" xfId="23778" xr:uid="{5750D1B7-3137-45B9-904F-800CD3711213}"/>
    <cellStyle name="Currency 9 3 2 6" xfId="26643" xr:uid="{68E1DA96-BA40-4C68-B432-0F79066DE28C}"/>
    <cellStyle name="Currency 9 3 2 7" xfId="16344" xr:uid="{40D81DDB-F1CA-4B35-A2A6-0F09A3E36CDC}"/>
    <cellStyle name="Currency 9 3 2 9" xfId="3987" xr:uid="{58F48E58-4B1E-4391-AA92-7D4BCC8512F3}"/>
    <cellStyle name="Currency 9 3 3" xfId="3808" xr:uid="{18BB14AD-32E0-436B-B3E6-CE5629E06408}"/>
    <cellStyle name="Currency 9 3 3 2" xfId="6971" xr:uid="{A847597F-109F-450D-8C79-4A183AD05974}"/>
    <cellStyle name="Currency 9 3 3 2 2" xfId="29442" xr:uid="{FBF8B62B-66D3-4261-AF9E-1F7888094B0C}"/>
    <cellStyle name="Currency 9 3 3 2 3" xfId="19149" xr:uid="{016B9614-4EA1-4D25-86D6-528E79BB26B9}"/>
    <cellStyle name="Currency 9 3 3 3" xfId="10134" xr:uid="{FE22EB26-58F6-4ECE-88D6-570017D44F5F}"/>
    <cellStyle name="Currency 9 3 3 3 2" xfId="32403" xr:uid="{D436B2F8-9825-48C9-A2FD-6E367BD8D4C0}"/>
    <cellStyle name="Currency 9 3 3 3 3" xfId="22128" xr:uid="{54A663A8-AA70-49F4-9ADB-7AE54DA07A67}"/>
    <cellStyle name="Currency 9 3 3 4" xfId="13399" xr:uid="{1933CD40-D6B0-4405-8196-E32EA65DBC26}"/>
    <cellStyle name="Currency 9 3 3 4 3" xfId="24035" xr:uid="{8B45DBD7-8F09-430B-9EB8-31C7E7768F3F}"/>
    <cellStyle name="Currency 9 3 3 5" xfId="26479" xr:uid="{B2AC4AC3-9EF9-4D32-B52F-671B839DAB4D}"/>
    <cellStyle name="Currency 9 3 3 6" xfId="16180" xr:uid="{D2C20641-C444-4CAE-A9D1-4050B34A3F32}"/>
    <cellStyle name="Currency 9 3 4" xfId="3328" xr:uid="{26BD0096-21EA-47CC-B55B-63606EAE0678}"/>
    <cellStyle name="Currency 9 3 4 2" xfId="6685" xr:uid="{BCFBD739-C088-46C9-8052-8DC147AD86C9}"/>
    <cellStyle name="Currency 9 3 4 2 2" xfId="29185" xr:uid="{639597E5-A309-4785-A691-483846FC414A}"/>
    <cellStyle name="Currency 9 3 4 2 3" xfId="18892" xr:uid="{C6212410-B62E-4F17-961E-31304CC92232}"/>
    <cellStyle name="Currency 9 3 4 3" xfId="9876" xr:uid="{B7E309B4-D740-4851-B06D-264012E792C1}"/>
    <cellStyle name="Currency 9 3 4 3 2" xfId="32146" xr:uid="{72DFF509-537D-4D8D-BC45-AB31B0325281}"/>
    <cellStyle name="Currency 9 3 4 3 3" xfId="21870" xr:uid="{0F99DB7A-45EC-4DEB-93B2-09B4B8CAF049}"/>
    <cellStyle name="Currency 9 3 4 4" xfId="26221" xr:uid="{A599A4DC-54C2-4E0A-B107-C9350AD18AF7}"/>
    <cellStyle name="Currency 9 3 4 5" xfId="15922" xr:uid="{D404A39C-25E0-48DD-AFE0-946F1C21A28A}"/>
    <cellStyle name="Currency 9 3 5" xfId="6432" xr:uid="{E145A89E-D077-4D7F-BA51-C60CD0F96BED}"/>
    <cellStyle name="Currency 9 3 5 2" xfId="28933" xr:uid="{DD0F7B3D-2242-430A-A7BB-8250B60F388B}"/>
    <cellStyle name="Currency 9 3 5 3" xfId="18639" xr:uid="{3216A2B6-AF00-4616-9587-6FF3329C93F2}"/>
    <cellStyle name="Currency 9 3 6" xfId="9623" xr:uid="{CEE15EB7-88A4-4FC8-8C8B-7C72244AF3A7}"/>
    <cellStyle name="Currency 9 3 6 2" xfId="31893" xr:uid="{32DDE1F8-7886-4B75-8F47-5046BB60E220}"/>
    <cellStyle name="Currency 9 3 6 3" xfId="21617" xr:uid="{7C2E6A0A-318E-4EAC-AD24-C551A60C930E}"/>
    <cellStyle name="Currency 9 3 7" xfId="12743" xr:uid="{92399CB6-6EFE-4370-84FE-3673B78F1A00}"/>
    <cellStyle name="Currency 9 3 7 3" xfId="23613" xr:uid="{D37594E4-02CF-4895-B8D7-DA4A41FE8D51}"/>
    <cellStyle name="Currency 9 3 8" xfId="25969" xr:uid="{0D569967-BD07-4AA9-AFCC-547919983518}"/>
    <cellStyle name="Currency 9 3 9" xfId="15669" xr:uid="{5311BC71-56C4-4555-BE91-77E1FFE547C5}"/>
    <cellStyle name="Currency 9 4" xfId="719" xr:uid="{B28FFD16-1CAB-486E-9AD8-51C1BC63C2BB}"/>
    <cellStyle name="Currency 9 4 2" xfId="4802" xr:uid="{32DB784D-4675-45C3-B8A9-8A0C3492D63E}"/>
    <cellStyle name="Currency 9 4 2 2" xfId="7988" xr:uid="{4A6DA8CA-1335-4281-B1E9-AE3D68D5DD6B}"/>
    <cellStyle name="Currency 9 4 2 2 2" xfId="30418" xr:uid="{46E7B5DD-2D13-4F5E-B04D-1199F266E9F6}"/>
    <cellStyle name="Currency 9 4 2 2 3" xfId="20128" xr:uid="{E6FFD791-7762-4730-8DA2-9EB388846439}"/>
    <cellStyle name="Currency 9 4 2 3" xfId="11110" xr:uid="{AD74F1D8-7449-4C82-BA65-7A879C4E39E3}"/>
    <cellStyle name="Currency 9 4 2 3 3" xfId="23108" xr:uid="{0D6DD600-2FAE-48D6-8C5E-0A97A9BE16E7}"/>
    <cellStyle name="Currency 9 4 2 4" xfId="27459" xr:uid="{EC5D9C98-152B-4100-BD11-D132223A2444}"/>
    <cellStyle name="Currency 9 4 2 5" xfId="17160" xr:uid="{628B1776-E025-49EF-82FA-57F500735190}"/>
    <cellStyle name="Currency 9 4 3" xfId="6860" xr:uid="{2E10AD1A-0629-4B35-9A49-46821538C598}"/>
    <cellStyle name="Currency 9 4 3 2" xfId="29332" xr:uid="{2A61A8A5-7978-4EB8-8B67-FA656E4A335E}"/>
    <cellStyle name="Currency 9 4 3 3" xfId="19039" xr:uid="{8C7A0041-F565-483F-BADF-08F43FDD6518}"/>
    <cellStyle name="Currency 9 4 4" xfId="10024" xr:uid="{7EF56CFE-0067-457A-ACEA-86FFE16CD4F2}"/>
    <cellStyle name="Currency 9 4 4 2" xfId="32293" xr:uid="{F31434DA-15D2-46A0-9812-206FEE9D81CF}"/>
    <cellStyle name="Currency 9 4 4 3" xfId="22018" xr:uid="{DC343A85-9090-47B4-8A0F-55235A992F78}"/>
    <cellStyle name="Currency 9 4 5" xfId="13100" xr:uid="{E3A96290-EC04-4D31-BACD-3E2BBF9F164C}"/>
    <cellStyle name="Currency 9 4 5 3" xfId="23925" xr:uid="{9641CA0B-FBEA-4BAE-AE69-5094C1FABCA5}"/>
    <cellStyle name="Currency 9 4 6" xfId="26369" xr:uid="{A2E565F6-5336-4106-A904-F769A97FEF40}"/>
    <cellStyle name="Currency 9 4 7" xfId="16070" xr:uid="{9F7B60A4-73A8-4369-AC5F-E459FBE83531}"/>
    <cellStyle name="Currency 9 4 9" xfId="3480" xr:uid="{8E586542-E152-4237-84CF-C4DF5B26CDC0}"/>
    <cellStyle name="Currency 9 5" xfId="4682" xr:uid="{3B323FD2-49AC-40C7-A523-4B14BF2186FA}"/>
    <cellStyle name="Currency 9 5 2" xfId="7858" xr:uid="{F4014FD4-0317-4B65-BB68-80E85F2A7861}"/>
    <cellStyle name="Currency 9 5 2 2" xfId="30286" xr:uid="{5639410A-06FD-4A52-8C96-51C047363250}"/>
    <cellStyle name="Currency 9 5 2 3" xfId="19997" xr:uid="{08CA8E2D-CF5E-4B2B-BC61-8DC703F549EF}"/>
    <cellStyle name="Currency 9 5 3" xfId="10981" xr:uid="{31EFFC19-32C6-41CB-9D71-2B237D1F8957}"/>
    <cellStyle name="Currency 9 5 3 3" xfId="22976" xr:uid="{B0365ABE-D78A-4618-A359-8F2183CCB7A6}"/>
    <cellStyle name="Currency 9 5 4" xfId="13668" xr:uid="{7D09B40B-AB9E-4EC7-B5A8-00CA0C1F3DA2}"/>
    <cellStyle name="Currency 9 5 4 3" xfId="24306" xr:uid="{1228D9FF-2A56-4B0F-A975-8B3ED7303365}"/>
    <cellStyle name="Currency 9 5 5" xfId="27327" xr:uid="{FA096EB7-E8A2-437C-82E5-8599290450F6}"/>
    <cellStyle name="Currency 9 5 6" xfId="17028" xr:uid="{3022B4BE-C624-4D53-A537-8948137538E2}"/>
    <cellStyle name="Currency 9 6" xfId="4588" xr:uid="{789444DB-E3FD-4946-AA28-61889A781D1F}"/>
    <cellStyle name="Currency 9 6 2" xfId="7764" xr:uid="{7CE020B5-1515-42BF-91F3-E8B2161DA9A9}"/>
    <cellStyle name="Currency 9 6 2 2" xfId="30193" xr:uid="{3F452C48-DD3B-4F05-BC03-FF085B866E5A}"/>
    <cellStyle name="Currency 9 6 2 3" xfId="19903" xr:uid="{F14A9202-A348-454A-A730-8195D5803821}"/>
    <cellStyle name="Currency 9 6 3" xfId="10887" xr:uid="{E079DD4C-96AC-43E7-AE97-5BCE7C0C3BA8}"/>
    <cellStyle name="Currency 9 6 3 3" xfId="22882" xr:uid="{B0C63831-E3EA-4C07-BD99-CA24CD4779C3}"/>
    <cellStyle name="Currency 9 6 4" xfId="14042" xr:uid="{2F78068B-D848-4909-AAB3-D424902A234E}"/>
    <cellStyle name="Currency 9 6 4 3" xfId="24681" xr:uid="{287445EF-2267-41F4-B4EF-9CFF61DA3CB0}"/>
    <cellStyle name="Currency 9 6 5" xfId="27233" xr:uid="{A4B9314F-327D-4AF4-8C64-A019AFE586C8}"/>
    <cellStyle name="Currency 9 6 6" xfId="16934" xr:uid="{15B232F9-109D-4535-AB75-74F74A8E469B}"/>
    <cellStyle name="Currency 9 7" xfId="4479" xr:uid="{9FB7C0FE-1E85-4539-8188-3AD9F5BF3BFE}"/>
    <cellStyle name="Currency 9 7 2" xfId="7655" xr:uid="{D2D9DD2F-60A6-434B-B073-01CFB6357598}"/>
    <cellStyle name="Currency 9 7 2 2" xfId="30084" xr:uid="{80B10641-BA24-496F-A306-0B10BCD1CF90}"/>
    <cellStyle name="Currency 9 7 2 3" xfId="19794" xr:uid="{AFB37457-954F-41AF-8337-0BF8F191069C}"/>
    <cellStyle name="Currency 9 7 3" xfId="10778" xr:uid="{A2FB2665-AB48-4A0C-8A5F-683365E97FDD}"/>
    <cellStyle name="Currency 9 7 3 3" xfId="22773" xr:uid="{E75C6A71-5056-4B9A-A44B-99C5A014DD30}"/>
    <cellStyle name="Currency 9 7 4" xfId="14021" xr:uid="{97DAF216-10C4-4B9A-A815-D7D15CC23566}"/>
    <cellStyle name="Currency 9 7 4 3" xfId="24660" xr:uid="{921243E4-22C8-41D5-AB5B-5804160B0001}"/>
    <cellStyle name="Currency 9 7 5" xfId="27124" xr:uid="{4AC33CEE-F040-400B-B5EB-E96331B5B76E}"/>
    <cellStyle name="Currency 9 7 6" xfId="16825" xr:uid="{4603B9C8-DFB0-4DF9-AA3F-156B481E52E4}"/>
    <cellStyle name="Currency 9 8" xfId="4379" xr:uid="{1B10CAAD-A8B1-4C3D-B04D-498BC3AD30D0}"/>
    <cellStyle name="Currency 9 8 2" xfId="7554" xr:uid="{46733D10-48E1-4959-BF96-9B4FADB26601}"/>
    <cellStyle name="Currency 9 8 2 2" xfId="29983" xr:uid="{9650FF10-AAD2-4E65-8A19-2CAA3025E81A}"/>
    <cellStyle name="Currency 9 8 2 3" xfId="19693" xr:uid="{8627D993-071A-4362-A8B4-4374F2DFBAFF}"/>
    <cellStyle name="Currency 9 8 3" xfId="10677" xr:uid="{66671E18-5067-43B9-B793-7F6FC9A4EA92}"/>
    <cellStyle name="Currency 9 8 3 3" xfId="22672" xr:uid="{128D62B0-81C1-44DB-B4E7-142544CB0CAB}"/>
    <cellStyle name="Currency 9 8 4" xfId="13732" xr:uid="{4D931233-77C0-45A7-903C-B886FEE135B4}"/>
    <cellStyle name="Currency 9 8 4 3" xfId="24372" xr:uid="{E16FA523-1F15-4147-8A01-E854CDD8D201}"/>
    <cellStyle name="Currency 9 8 5" xfId="27023" xr:uid="{8DEB3C28-777C-4A30-9ACE-9AB2B14F6928}"/>
    <cellStyle name="Currency 9 8 6" xfId="16724" xr:uid="{15FC2FF4-769F-4611-9945-F50AA7E6E613}"/>
    <cellStyle name="Currency 9 9" xfId="4276" xr:uid="{75223961-3144-4B2C-B25B-46FFAB709489}"/>
    <cellStyle name="Currency 9 9 2" xfId="7451" xr:uid="{5FE0A82A-3383-48F5-AE8A-61A97C85B9E6}"/>
    <cellStyle name="Currency 9 9 2 2" xfId="29894" xr:uid="{F96B63F9-9491-43FF-B640-4531EC10DCEA}"/>
    <cellStyle name="Currency 9 9 2 3" xfId="19604" xr:uid="{954B02DF-55D2-431C-80BF-3C08109B37D9}"/>
    <cellStyle name="Currency 9 9 3" xfId="10588" xr:uid="{D5BA3907-806C-431C-999F-A0B778B5304C}"/>
    <cellStyle name="Currency 9 9 3 3" xfId="22583" xr:uid="{BA7A8E6E-F481-4869-BB86-9A65FE5361E1}"/>
    <cellStyle name="Currency 9 9 4" xfId="14079" xr:uid="{11EF2DCD-4ED2-486B-8AC6-1A320F16A3E8}"/>
    <cellStyle name="Currency 9 9 4 3" xfId="24714" xr:uid="{5DB53187-8930-48C2-94D4-CFAC4B62C51B}"/>
    <cellStyle name="Currency 9 9 5" xfId="26934" xr:uid="{CFE4AC7E-5CF3-4B45-A575-7FEE3D16B568}"/>
    <cellStyle name="Currency 9 9 6" xfId="16635" xr:uid="{6D6D6278-B54C-4425-9E59-CC2C49B4AEBC}"/>
    <cellStyle name="Currency 90" xfId="1901" xr:uid="{86EAE48B-0148-4507-B811-3BF9E8372679}"/>
    <cellStyle name="Currency 90 2" xfId="5437" xr:uid="{FFA57E49-2B20-4CE5-AB11-0DDF7742DC1C}"/>
    <cellStyle name="Currency 90 2 2" xfId="27998" xr:uid="{E4E533BC-6B7B-46E6-9911-89D40494A450}"/>
    <cellStyle name="Currency 90 2 3" xfId="17704" xr:uid="{4D643E64-3FFA-4BEB-9A48-B28B9B40DA6B}"/>
    <cellStyle name="Currency 90 3" xfId="8679" xr:uid="{551EEDF2-F60A-4EB0-902C-1780D194C848}"/>
    <cellStyle name="Currency 90 3 2" xfId="30958" xr:uid="{E1355648-2F4D-4878-9F1E-BFB3A12153A0}"/>
    <cellStyle name="Currency 90 3 3" xfId="20682" xr:uid="{7DAFA881-19FF-4146-9783-7B05F0B0C216}"/>
    <cellStyle name="Currency 90 4" xfId="25025" xr:uid="{B887387F-C638-4286-8D0E-45CCE70865B8}"/>
    <cellStyle name="Currency 90 5" xfId="14725" xr:uid="{93306653-E68E-45CA-B5ED-89697881BD30}"/>
    <cellStyle name="Currency 91" xfId="1892" xr:uid="{29AB874F-687B-4023-A8A9-22A000A3C0BB}"/>
    <cellStyle name="Currency 91 2" xfId="5429" xr:uid="{14BA9B61-8CBC-4C8F-B66B-A47561934D1A}"/>
    <cellStyle name="Currency 91 2 2" xfId="27990" xr:uid="{D551CDD9-9E67-4E3B-AC5E-89778B5D031B}"/>
    <cellStyle name="Currency 91 2 3" xfId="17696" xr:uid="{D7F47E39-72CC-4AD1-9FB3-F9447C8CE558}"/>
    <cellStyle name="Currency 91 3" xfId="8671" xr:uid="{E17B4357-F08B-4B5D-A0A6-D3058ACC51D2}"/>
    <cellStyle name="Currency 91 3 2" xfId="30950" xr:uid="{29C3A7BD-0059-423B-926D-C879AA97609D}"/>
    <cellStyle name="Currency 91 3 3" xfId="20674" xr:uid="{A76E34F6-365A-4EEE-ABBF-EBA744037E05}"/>
    <cellStyle name="Currency 91 4" xfId="25017" xr:uid="{0E9FBB9E-EE4B-491D-B255-DB5399AE5F63}"/>
    <cellStyle name="Currency 91 5" xfId="14717" xr:uid="{4C1D8E09-CB31-4E21-95FE-4CF06BBDD1F0}"/>
    <cellStyle name="Currency 92" xfId="1887" xr:uid="{92E96F9D-A783-445F-A943-10927C453C5C}"/>
    <cellStyle name="Currency 92 2" xfId="5424" xr:uid="{8C1338AC-7C84-456E-965A-7D026CCAE280}"/>
    <cellStyle name="Currency 92 2 2" xfId="27985" xr:uid="{86D63A92-632E-46D7-9D3C-F50654BB3B2D}"/>
    <cellStyle name="Currency 92 2 3" xfId="17691" xr:uid="{A9CE9148-B512-4FBD-9D3E-5B98AD3BA267}"/>
    <cellStyle name="Currency 92 3" xfId="8666" xr:uid="{8A297670-F5B7-4F89-B2E8-25417BBF54FF}"/>
    <cellStyle name="Currency 92 3 2" xfId="30945" xr:uid="{DEFC1C51-20C0-4AF7-99A2-F263EC519EAC}"/>
    <cellStyle name="Currency 92 3 3" xfId="20669" xr:uid="{AC45F670-57BF-4226-BB24-900DC8EFF830}"/>
    <cellStyle name="Currency 92 4" xfId="25012" xr:uid="{7523A8F5-D219-4A53-88F3-E45CB707488C}"/>
    <cellStyle name="Currency 92 5" xfId="14712" xr:uid="{6B19E014-816F-48E0-9E65-47018BA81766}"/>
    <cellStyle name="Currency 93" xfId="1838" xr:uid="{F1AAEC5A-E3A1-426F-8BBA-99B5E12A9262}"/>
    <cellStyle name="Currency 93 2" xfId="5408" xr:uid="{4DE375CA-06C3-4377-A783-F59A4947DBF5}"/>
    <cellStyle name="Currency 93 2 2" xfId="27976" xr:uid="{E90D3835-60D2-4C07-94FF-D51B7FF1BA41}"/>
    <cellStyle name="Currency 93 2 3" xfId="17682" xr:uid="{3C9002AC-F36D-4CC6-A57C-BFE9BEB5B8E1}"/>
    <cellStyle name="Currency 93 3" xfId="8657" xr:uid="{FBA69C31-4F4D-4265-99B7-083E71A4C47E}"/>
    <cellStyle name="Currency 93 3 2" xfId="30936" xr:uid="{BC7600E3-F5FA-4C42-BC77-DDA42C813971}"/>
    <cellStyle name="Currency 93 3 3" xfId="20660" xr:uid="{66D24CDF-C99C-424B-88A3-64EE7F124EAD}"/>
    <cellStyle name="Currency 93 4" xfId="25003" xr:uid="{1A009630-359A-4E96-B13F-2A1BE971763E}"/>
    <cellStyle name="Currency 93 5" xfId="14703" xr:uid="{A277D80E-8442-4DAD-8FCA-66E75D84ED37}"/>
    <cellStyle name="Currency 94" xfId="1839" xr:uid="{54065F4C-135D-41E3-9D76-7711BDC3B202}"/>
    <cellStyle name="Currency 94 2" xfId="5409" xr:uid="{8E661FF3-DA1F-4921-99BC-436A062B7700}"/>
    <cellStyle name="Currency 94 2 2" xfId="27977" xr:uid="{410349A1-7F03-41D7-9CCC-635161D652E7}"/>
    <cellStyle name="Currency 94 2 3" xfId="17683" xr:uid="{D7D889AC-1674-4E05-9B32-5144BF7E84FB}"/>
    <cellStyle name="Currency 94 3" xfId="8658" xr:uid="{D09081AF-6A3F-4399-B8D1-80D922A44881}"/>
    <cellStyle name="Currency 94 3 2" xfId="30937" xr:uid="{999C867C-497F-45B7-A96C-49F43D1BD095}"/>
    <cellStyle name="Currency 94 3 3" xfId="20661" xr:uid="{9755AAB9-42AE-4C77-AEE1-CF778D982A96}"/>
    <cellStyle name="Currency 94 4" xfId="25004" xr:uid="{3A9A6AE9-0AE0-4938-89CC-717549F0A255}"/>
    <cellStyle name="Currency 94 5" xfId="14704" xr:uid="{1DB11DB7-83D7-4829-B898-6F0B22F22381}"/>
    <cellStyle name="Currency 95" xfId="1785" xr:uid="{21E3B8FB-7738-42D6-B05F-DAEB61A34E63}"/>
    <cellStyle name="Currency 95 2" xfId="5388" xr:uid="{A7C94DB5-162D-466E-B726-34512B572D43}"/>
    <cellStyle name="Currency 95 2 2" xfId="27963" xr:uid="{D9D1E855-9504-4173-8893-BAEB0DDD7860}"/>
    <cellStyle name="Currency 95 2 3" xfId="17669" xr:uid="{E07BAC40-6D04-4C6D-87F5-88E280805144}"/>
    <cellStyle name="Currency 95 3" xfId="8644" xr:uid="{EAB6B6E4-066F-4542-9CB4-6F58B740AE40}"/>
    <cellStyle name="Currency 95 3 2" xfId="30923" xr:uid="{8FACEB80-CC15-4910-9F70-04D00D2BFB85}"/>
    <cellStyle name="Currency 95 3 3" xfId="20647" xr:uid="{9D3228A6-B67B-43AA-B5C5-3186618EE63C}"/>
    <cellStyle name="Currency 95 4" xfId="24990" xr:uid="{0DF41BA0-660B-4754-9B7B-0ABF51AE4130}"/>
    <cellStyle name="Currency 95 5" xfId="14690" xr:uid="{79497F64-E346-47A1-8F5F-7F69C0BD3BFF}"/>
    <cellStyle name="Currency 96" xfId="1786" xr:uid="{C2584322-0EA4-4708-8629-F95C5C268FF1}"/>
    <cellStyle name="Currency 96 2" xfId="5389" xr:uid="{38240E43-8045-4F3B-AF15-6FC295EA9BFA}"/>
    <cellStyle name="Currency 96 2 2" xfId="27964" xr:uid="{56AD2399-30C6-46FE-8145-88380DD521AA}"/>
    <cellStyle name="Currency 96 2 3" xfId="17670" xr:uid="{D0E663B2-B1A4-486B-886E-386F24775D19}"/>
    <cellStyle name="Currency 96 3" xfId="8645" xr:uid="{EE0E70B9-5AA7-4253-A05E-4EA27F5B93C2}"/>
    <cellStyle name="Currency 96 3 2" xfId="30924" xr:uid="{1C8FA656-FD0D-4CD5-87B8-31F863E678E3}"/>
    <cellStyle name="Currency 96 3 3" xfId="20648" xr:uid="{172F2FE9-D81D-4B79-822B-08DF73A543E3}"/>
    <cellStyle name="Currency 96 4" xfId="24991" xr:uid="{F015010B-5B4E-4E83-B057-D3772AC85823}"/>
    <cellStyle name="Currency 96 5" xfId="14691" xr:uid="{4112F349-6CFC-462C-8186-3E5F927A3F12}"/>
    <cellStyle name="Currency 97" xfId="1778" xr:uid="{AE15EB40-5540-4B1C-AA7D-9CB9F3EB5AAA}"/>
    <cellStyle name="Currency 97 2" xfId="5381" xr:uid="{664A5F41-AD4B-4D61-9492-064481703541}"/>
    <cellStyle name="Currency 97 2 2" xfId="27956" xr:uid="{9C9E0174-6FD3-4E10-9616-C8170A039B60}"/>
    <cellStyle name="Currency 97 2 3" xfId="17662" xr:uid="{82CF1FCC-D663-4689-A0BF-50FDBBFB32DB}"/>
    <cellStyle name="Currency 97 3" xfId="8637" xr:uid="{7FC71C35-ABBF-4671-94F7-DDDC3D315473}"/>
    <cellStyle name="Currency 97 3 2" xfId="30916" xr:uid="{D1D3F690-4097-4CD0-AAA3-41B16079A9BD}"/>
    <cellStyle name="Currency 97 3 3" xfId="20640" xr:uid="{1C3AF405-00F1-4A5F-813D-1363DAA542CC}"/>
    <cellStyle name="Currency 97 4" xfId="24983" xr:uid="{A6FDDBD1-172E-4B86-B5D2-F5C4895CCE03}"/>
    <cellStyle name="Currency 97 5" xfId="14683" xr:uid="{A11D802A-7B04-448A-B27E-AFC03B4099DD}"/>
    <cellStyle name="Currency 98" xfId="1773" xr:uid="{110D9929-EDC1-4497-8459-6F02C10965D6}"/>
    <cellStyle name="Currency 98 2" xfId="5376" xr:uid="{FC4B8A8E-F865-4D91-856E-46A879B76A17}"/>
    <cellStyle name="Currency 98 2 2" xfId="27951" xr:uid="{499EE6BE-CAD5-4F45-AFF0-BF07030D741E}"/>
    <cellStyle name="Currency 98 2 3" xfId="17657" xr:uid="{41F8ABA7-4D5D-4E1A-9722-27F9E7F8939C}"/>
    <cellStyle name="Currency 98 3" xfId="8632" xr:uid="{AC86757F-74B3-4FE3-8526-F87F5716A3BF}"/>
    <cellStyle name="Currency 98 3 2" xfId="30911" xr:uid="{FF6A25C8-641E-4776-8371-9DA506C261DE}"/>
    <cellStyle name="Currency 98 3 3" xfId="20635" xr:uid="{B16F58C2-F447-4E2F-BA71-B1C4E980B31F}"/>
    <cellStyle name="Currency 98 4" xfId="24978" xr:uid="{2501E2D3-0767-4BBA-B981-F57E934568BD}"/>
    <cellStyle name="Currency 98 5" xfId="14678" xr:uid="{DEB15568-8BAC-406F-B4A5-3B01DD43482C}"/>
    <cellStyle name="Currency 99" xfId="1768" xr:uid="{2E97E999-023C-4365-9704-9421C2754074}"/>
    <cellStyle name="Currency 99 2" xfId="5371" xr:uid="{5DFB2CDD-3BC1-409F-8250-4BBA9D942A9A}"/>
    <cellStyle name="Currency 99 2 2" xfId="27946" xr:uid="{7001AF89-04C3-4D60-9AFD-71ACFB337F69}"/>
    <cellStyle name="Currency 99 2 3" xfId="17652" xr:uid="{57E74F28-C383-419B-BD63-947838C6EACC}"/>
    <cellStyle name="Currency 99 3" xfId="8627" xr:uid="{8F5E8A9A-7DFA-4AEE-9745-61A1FEBB2B50}"/>
    <cellStyle name="Currency 99 3 2" xfId="30906" xr:uid="{B423E2A1-ED9C-42CC-8C81-1C30B7FA51FF}"/>
    <cellStyle name="Currency 99 3 3" xfId="20630" xr:uid="{C732031C-C3C8-4562-A062-B906CF493B93}"/>
    <cellStyle name="Currency 99 4" xfId="24973" xr:uid="{C9ED11D3-2688-49B8-9CE4-DDBCBC537883}"/>
    <cellStyle name="Currency 99 5" xfId="14673" xr:uid="{E7820B4D-9016-4267-AC8E-55A2560DC6EE}"/>
    <cellStyle name="Currency_BRESCIA" xfId="32635" xr:uid="{21C1AE79-FC8B-4FB3-950E-2982DC099625}"/>
    <cellStyle name="Doppio bordo" xfId="28" xr:uid="{87626C70-7C03-420A-8E68-DCBFFAAD2B43}"/>
    <cellStyle name="Emphasis 1" xfId="1977" xr:uid="{2AC1BB41-9E77-4569-848D-6C013238228A}"/>
    <cellStyle name="Emphasis 2" xfId="1978" xr:uid="{28CBCAA6-6C64-4A86-B6E6-F927F5495169}"/>
    <cellStyle name="Emphasis 3" xfId="1979" xr:uid="{96D8DCC3-9F0D-4B6E-9FE4-40A7C09212DE}"/>
    <cellStyle name="Euro" xfId="49" xr:uid="{A7569CAD-E2EE-4988-93A5-5F0FF04B5160}"/>
    <cellStyle name="Euro 10" xfId="3229" xr:uid="{1A80A048-809C-4A60-B24B-30C29DB5F715}"/>
    <cellStyle name="Euro 10 2" xfId="6584" xr:uid="{0638F5D9-696D-47BC-BDEE-D3E15D9F846F}"/>
    <cellStyle name="Euro 10 2 2" xfId="29084" xr:uid="{4A7207F1-D95C-4F9B-8B52-15641AFF47CC}"/>
    <cellStyle name="Euro 10 2 3" xfId="18791" xr:uid="{1ACF4AB6-8094-438C-B680-68F49754C1BB}"/>
    <cellStyle name="Euro 10 3" xfId="9775" xr:uid="{87A2B198-C096-4E1E-A26B-6CD9C2D97762}"/>
    <cellStyle name="Euro 10 3 2" xfId="32045" xr:uid="{DACD70A1-FBDA-4747-836A-972A0196B565}"/>
    <cellStyle name="Euro 10 3 3" xfId="21769" xr:uid="{5BF25076-803F-48B4-AF41-994B2F856DFA}"/>
    <cellStyle name="Euro 10 4" xfId="26121" xr:uid="{7339313F-210C-464F-8FD6-2A0ABEA98EAF}"/>
    <cellStyle name="Euro 10 5" xfId="15821" xr:uid="{C5888E01-2084-4252-B964-C2BD59872549}"/>
    <cellStyle name="Euro 11" xfId="2979" xr:uid="{96706C19-C10B-4592-9BA5-0373228D6F14}"/>
    <cellStyle name="Euro 11 2" xfId="6269" xr:uid="{48160BB9-F49A-4BAA-BC7E-46425159EE61}"/>
    <cellStyle name="Euro 11 2 2" xfId="28770" xr:uid="{C1AC2899-CC74-4916-BCE7-D6484181D0D3}"/>
    <cellStyle name="Euro 11 2 3" xfId="18476" xr:uid="{487816F4-DC9C-4FDC-A93B-68DDEF32630C}"/>
    <cellStyle name="Euro 11 3" xfId="9460" xr:uid="{8EF06396-E4D2-4A86-AAFF-020AF06CF7E8}"/>
    <cellStyle name="Euro 11 3 2" xfId="31730" xr:uid="{ADEADCE9-9D61-4986-B809-6172ABAFE944}"/>
    <cellStyle name="Euro 11 3 3" xfId="21454" xr:uid="{D51CBF65-3618-41CC-9B19-6795C0A21ECC}"/>
    <cellStyle name="Euro 11 4" xfId="25806" xr:uid="{B52FA6CD-B777-4614-B1C4-161B2A96F45D}"/>
    <cellStyle name="Euro 11 5" xfId="15506" xr:uid="{254D95C0-2F3D-44D0-AF9D-CAA3E2E213FA}"/>
    <cellStyle name="Euro 12" xfId="2971" xr:uid="{32B637E7-FDEB-4B87-A7C6-D892246851C2}"/>
    <cellStyle name="Euro 12 2" xfId="6262" xr:uid="{18C22FF3-B134-4B20-8D14-A2EE37774F9E}"/>
    <cellStyle name="Euro 12 2 2" xfId="28763" xr:uid="{797A1591-E810-4E5F-AC63-34EE42E8DA59}"/>
    <cellStyle name="Euro 12 2 3" xfId="18469" xr:uid="{0F59474A-93A2-4FF6-8288-2991BD4B65DD}"/>
    <cellStyle name="Euro 12 3" xfId="9453" xr:uid="{61B1336E-A7B5-4659-A1F1-1ABC0AF5859A}"/>
    <cellStyle name="Euro 12 3 2" xfId="31723" xr:uid="{365B0126-6901-4E07-B2CD-6717D45F6996}"/>
    <cellStyle name="Euro 12 3 3" xfId="21447" xr:uid="{7DD88E0D-3F0C-456A-A33A-E8E21C57EA83}"/>
    <cellStyle name="Euro 12 4" xfId="25799" xr:uid="{1AFD8F2E-E38F-4680-B3A3-2F9CB355DDFC}"/>
    <cellStyle name="Euro 12 5" xfId="15499" xr:uid="{377674CA-6F64-447A-B9E5-CC6AC02427FF}"/>
    <cellStyle name="Euro 13" xfId="2963" xr:uid="{2F44AF20-77A1-4EE7-BC33-96113D938248}"/>
    <cellStyle name="Euro 13 2" xfId="6255" xr:uid="{75E5E29A-7ABF-4207-B491-79C4B42C9496}"/>
    <cellStyle name="Euro 13 2 2" xfId="28756" xr:uid="{0EFA6206-D6B6-4A20-8562-8434B5029393}"/>
    <cellStyle name="Euro 13 2 3" xfId="18462" xr:uid="{2C9410D7-F206-4ADF-A6F8-6E24DC859980}"/>
    <cellStyle name="Euro 13 3" xfId="9446" xr:uid="{846CA42B-CD7C-4FF9-8084-0F771B3B6662}"/>
    <cellStyle name="Euro 13 3 2" xfId="31716" xr:uid="{38389849-9C14-40E8-A592-9E3F371D2CED}"/>
    <cellStyle name="Euro 13 3 3" xfId="21440" xr:uid="{D54E7B6B-58E1-4FC1-9AA5-C174E5D65B5F}"/>
    <cellStyle name="Euro 13 4" xfId="25792" xr:uid="{BE9693C4-8F91-4C9D-950F-3193123CDBD3}"/>
    <cellStyle name="Euro 13 5" xfId="15492" xr:uid="{7DE80DEF-A6D3-4CBD-90D3-4DB68F0993F9}"/>
    <cellStyle name="Euro 14" xfId="2930" xr:uid="{EB4428C7-D33D-46BC-B47A-25278B8E8516}"/>
    <cellStyle name="Euro 14 2" xfId="6222" xr:uid="{36545F5F-7F72-429C-B141-1F9399175A7A}"/>
    <cellStyle name="Euro 14 2 2" xfId="28723" xr:uid="{F6CC8A09-9CCA-4A47-8C1E-3D356124DE04}"/>
    <cellStyle name="Euro 14 2 3" xfId="18429" xr:uid="{9A95CA33-CA94-48C5-B323-678F210235E2}"/>
    <cellStyle name="Euro 14 3" xfId="9413" xr:uid="{4906EFEC-1AC7-4F42-A57E-26E9C6FE036B}"/>
    <cellStyle name="Euro 14 3 2" xfId="31683" xr:uid="{724BAC30-A630-4BFD-857F-A0863C502242}"/>
    <cellStyle name="Euro 14 3 3" xfId="21407" xr:uid="{343AA43D-4749-4CE0-B4B6-E79A9A7429AF}"/>
    <cellStyle name="Euro 14 4" xfId="25759" xr:uid="{5E16AE5B-94F0-443F-A1E6-AC5A32A02890}"/>
    <cellStyle name="Euro 14 5" xfId="15459" xr:uid="{1813E6CB-EC9B-41B5-9421-60D8C069F898}"/>
    <cellStyle name="Euro 15" xfId="2849" xr:uid="{5C4E5326-683E-453B-8E4B-CB02DC65CD1B}"/>
    <cellStyle name="Euro 15 2" xfId="6135" xr:uid="{C07C0D47-3856-476D-841D-06BFD5D80A99}"/>
    <cellStyle name="Euro 15 2 2" xfId="28636" xr:uid="{58330C17-9FA9-460A-8398-F0629BDC7862}"/>
    <cellStyle name="Euro 15 2 3" xfId="18342" xr:uid="{7AFA06E8-FBB5-4A1E-80D8-C356804F8E9E}"/>
    <cellStyle name="Euro 15 3" xfId="9326" xr:uid="{89ED4E89-7780-45C4-9ABF-3B605518E05E}"/>
    <cellStyle name="Euro 15 3 2" xfId="31596" xr:uid="{63D49BF2-917A-4504-8008-7B7F7A309826}"/>
    <cellStyle name="Euro 15 3 3" xfId="21320" xr:uid="{B3CA0604-1AFF-480B-884D-4EF27A3E002C}"/>
    <cellStyle name="Euro 15 4" xfId="25672" xr:uid="{9B24FC47-76FB-4C33-96FB-93B96891AF60}"/>
    <cellStyle name="Euro 15 5" xfId="15372" xr:uid="{62483448-0244-4A85-B3ED-040F5B77F98F}"/>
    <cellStyle name="Euro 16" xfId="2740" xr:uid="{3B07AF63-8F78-4DBC-A993-EA013F83D0A9}"/>
    <cellStyle name="Euro 16 2" xfId="6025" xr:uid="{6147FFE5-DA74-457A-94C8-D9B01734EFD7}"/>
    <cellStyle name="Euro 16 2 2" xfId="28526" xr:uid="{BBD47135-F417-48B8-A887-A525E911246F}"/>
    <cellStyle name="Euro 16 2 3" xfId="18232" xr:uid="{043F2CC8-7D00-4D88-BD39-63650233C6AD}"/>
    <cellStyle name="Euro 16 3" xfId="9216" xr:uid="{03F4629F-86B9-420A-9677-09EF268C1BF0}"/>
    <cellStyle name="Euro 16 3 2" xfId="31486" xr:uid="{7195C258-7FC0-481E-9C2E-4C9E033D5029}"/>
    <cellStyle name="Euro 16 3 3" xfId="21210" xr:uid="{E602260B-2CE8-48F8-885E-57386B8BBEC4}"/>
    <cellStyle name="Euro 16 4" xfId="25562" xr:uid="{76A79F5A-2755-44C1-99A3-ADDA5E2BF982}"/>
    <cellStyle name="Euro 16 5" xfId="15262" xr:uid="{6B139BAF-C224-49A1-AB11-2F2A18BD92A9}"/>
    <cellStyle name="Euro 17" xfId="5557" xr:uid="{47D4E752-AAA6-463A-80B9-493514397263}"/>
    <cellStyle name="Euro 17 2" xfId="27792" xr:uid="{4A6C3610-56BF-43B1-85F5-FF5104A922B3}"/>
    <cellStyle name="Euro 17 3" xfId="17498" xr:uid="{7C11FB42-3ECA-4BA2-889F-36178D58BA40}"/>
    <cellStyle name="Euro 18" xfId="8763" xr:uid="{7FAC3C76-D0D6-4C88-80F8-A09C75D0A262}"/>
    <cellStyle name="Euro 18 2" xfId="30752" xr:uid="{88CD549F-BD64-4C68-9925-BF9A6710C844}"/>
    <cellStyle name="Euro 18 3" xfId="20467" xr:uid="{ACBCD71F-57A3-443A-B2E9-36A0FDC2DF16}"/>
    <cellStyle name="Euro 19" xfId="12385" xr:uid="{D35B9EF2-D8DB-4E49-B79E-DDA8F31219B2}"/>
    <cellStyle name="Euro 19 3" xfId="23485" xr:uid="{B6ECB0F4-D86F-4D08-8F2F-6BC385F104D5}"/>
    <cellStyle name="Euro 2" xfId="63" xr:uid="{39455927-84C1-4ECC-8A03-C132966B9DF6}"/>
    <cellStyle name="Euro 2 10" xfId="15734" xr:uid="{C15BB956-3412-47CE-9C92-ADB3B9EF2980}"/>
    <cellStyle name="Euro 2 11" xfId="32826" xr:uid="{186F5F3D-817A-46B4-8DCC-4CEAFF93CD6B}"/>
    <cellStyle name="Euro 2 14" xfId="1150" xr:uid="{BE098A4C-AB54-4C75-B1FA-D5017CD9D577}"/>
    <cellStyle name="Euro 2 2" xfId="94" xr:uid="{8BEFF99B-4AA4-4751-A671-6603D3AAF73B}"/>
    <cellStyle name="Euro 2 2 10" xfId="1202" xr:uid="{B5E90104-2C89-4099-B609-9BBEB4DD18B7}"/>
    <cellStyle name="Euro 2 2 2" xfId="151" xr:uid="{B4ED10F0-A1AE-49AC-86FE-7830C4385705}"/>
    <cellStyle name="Euro 2 2 2 2" xfId="557" xr:uid="{1C85D124-892F-4037-BFBE-C3B170FB44C9}"/>
    <cellStyle name="Euro 2 2 2 2 2" xfId="1103" xr:uid="{DDCD93E9-68F8-4313-B479-7B97FE7B5956}"/>
    <cellStyle name="Euro 2 2 2 2 2 2" xfId="30691" xr:uid="{2C9B2FB7-9BA5-42A8-B42F-9E8274F8C7FE}"/>
    <cellStyle name="Euro 2 2 2 2 2 3" xfId="14486" xr:uid="{2BA2E64E-10A2-43A2-869E-A1C29D35C155}"/>
    <cellStyle name="Euro 2 2 2 2 3" xfId="20404" xr:uid="{26CBAF81-2DDA-49E6-BEBC-86E2E6A405E3}"/>
    <cellStyle name="Euro 2 2 2 2 4" xfId="33057" xr:uid="{6EE88BB8-C5EB-4A38-B835-1B2232175BF1}"/>
    <cellStyle name="Euro 2 2 2 2 6" xfId="1431" xr:uid="{4E7B2997-FA7C-466B-96C4-72306228897B}"/>
    <cellStyle name="Euro 2 2 2 3" xfId="958" xr:uid="{7477AFE3-AA61-4A9F-A8B0-93B7537F4D4F}"/>
    <cellStyle name="Euro 2 2 2 3 2" xfId="32909" xr:uid="{9BC2DB38-0090-42D5-ABF0-E6FC56C88192}"/>
    <cellStyle name="Euro 2 2 2 3 3" xfId="23384" xr:uid="{B89EB552-3BBF-479A-91C6-D921C54AF4CD}"/>
    <cellStyle name="Euro 2 2 2 3 5" xfId="1463" xr:uid="{36B2F503-79E7-4630-9589-84DCC8DEEB72}"/>
    <cellStyle name="Euro 2 2 2 4" xfId="14340" xr:uid="{FB3CBC39-D18D-4C4E-8230-4734CB8EB9FB}"/>
    <cellStyle name="Euro 2 2 2 4 2" xfId="27730" xr:uid="{F639A5DD-4126-47E8-BBDA-091802C278FB}"/>
    <cellStyle name="Euro 2 2 2 5" xfId="17436" xr:uid="{1B747DA4-7D5D-4C47-9A12-04311DD2E792}"/>
    <cellStyle name="Euro 2 2 2 6" xfId="32847" xr:uid="{40CA4C21-0B83-4567-B241-27437F039F26}"/>
    <cellStyle name="Euro 2 2 2 7" xfId="1285" xr:uid="{1EFE23B9-D2B8-40DF-9C60-79BC27813071}"/>
    <cellStyle name="Euro 2 2 3" xfId="222" xr:uid="{79971521-C637-4276-817B-6C5674EF7F99}"/>
    <cellStyle name="Euro 2 2 3 2" xfId="876" xr:uid="{C54C6A88-ED5F-404F-B713-922A16C0E317}"/>
    <cellStyle name="Euro 2 2 3 2 2" xfId="29506" xr:uid="{8D1D6967-0F55-4D36-9380-8098B61AA776}"/>
    <cellStyle name="Euro 2 2 3 2 3" xfId="33128" xr:uid="{5542DA3A-2FB8-4680-AAAD-30AF4048E7F5}"/>
    <cellStyle name="Euro 2 2 3 3" xfId="19214" xr:uid="{C627B472-D416-48A2-A353-96FDA3F9A514}"/>
    <cellStyle name="Euro 2 2 3 3 2" xfId="32933" xr:uid="{8635643D-3EA2-4AE4-9793-12873D9C2A4B}"/>
    <cellStyle name="Euro 2 2 3 4" xfId="32866" xr:uid="{99E7E00E-876A-45B0-84D5-85280CAB0CE5}"/>
    <cellStyle name="Euro 2 2 3 7" xfId="7036" xr:uid="{6F2D033D-7F6E-478D-A208-45BE1D4A724C}"/>
    <cellStyle name="Euro 2 2 4" xfId="282" xr:uid="{0DA94586-C50A-45C0-93D1-3ABC60B4EF77}"/>
    <cellStyle name="Euro 2 2 4 2" xfId="32468" xr:uid="{84C0043B-7B15-4FFD-85B8-3306E3A1A197}"/>
    <cellStyle name="Euro 2 2 4 2 2" xfId="33188" xr:uid="{01CCEB80-C425-4969-A2A6-7B26C42676CE}"/>
    <cellStyle name="Euro 2 2 4 3" xfId="22193" xr:uid="{83157E69-2892-42CC-955C-A61D7772B4EF}"/>
    <cellStyle name="Euro 2 2 4 3 2" xfId="32954" xr:uid="{E92BFBA4-4334-4639-A3CB-7A091F73A852}"/>
    <cellStyle name="Euro 2 2 4 4" xfId="32879" xr:uid="{654064D9-1173-427B-A7E4-96CCBCF37E09}"/>
    <cellStyle name="Euro 2 2 4 5" xfId="10198" xr:uid="{0F4C5D25-4FC1-4907-A70C-AB95611DC06B}"/>
    <cellStyle name="Euro 2 2 5" xfId="12807" xr:uid="{FF4455F6-F399-4402-B85A-886E7A583C8C}"/>
    <cellStyle name="Euro 2 2 5 2" xfId="33001" xr:uid="{006290ED-5E88-454C-8F92-0B77D95FB322}"/>
    <cellStyle name="Euro 2 2 5 3" xfId="23678" xr:uid="{C1E3C6D5-9578-41E3-905E-2D28D2C9AFC5}"/>
    <cellStyle name="Euro 2 2 6" xfId="14257" xr:uid="{B781E112-F1E1-4CF1-8106-A5954D8CE4ED}"/>
    <cellStyle name="Euro 2 2 6 2" xfId="26544" xr:uid="{C8D14C21-9BE9-45A2-B413-F63241B0699D}"/>
    <cellStyle name="Euro 2 2 6 3" xfId="32895" xr:uid="{51265654-F302-4362-A0ED-58A04EB0C4E7}"/>
    <cellStyle name="Euro 2 2 7" xfId="16245" xr:uid="{4D70CFB1-429D-4F6A-BC17-D6E86DCC3603}"/>
    <cellStyle name="Euro 2 2 8" xfId="32833" xr:uid="{296424A5-AA78-4A0E-9575-51012AA8C675}"/>
    <cellStyle name="Euro 2 3" xfId="126" xr:uid="{1D4D85C8-4065-4F7B-96FC-23E662FABE28}"/>
    <cellStyle name="Euro 2 3 10" xfId="1223" xr:uid="{3BEB6083-D019-482C-8B4D-F1CF5B5BE2E2}"/>
    <cellStyle name="Euro 2 3 2" xfId="319" xr:uid="{1424BF14-C9F1-448E-BA2E-12AB98E7DF05}"/>
    <cellStyle name="Euro 2 3 2 2" xfId="1061" xr:uid="{E0D387EC-782F-4684-987C-93EC1FD11100}"/>
    <cellStyle name="Euro 2 3 2 2 2" xfId="30538" xr:uid="{8C63C6C2-FDCF-4595-9A16-218B62EAFA06}"/>
    <cellStyle name="Euro 2 3 2 2 3" xfId="20248" xr:uid="{DAE32BC6-A9AF-479B-89E5-686788737C27}"/>
    <cellStyle name="Euro 2 3 2 2 5" xfId="8123" xr:uid="{25102786-A1B8-45D2-86D2-503169347746}"/>
    <cellStyle name="Euro 2 3 2 3" xfId="11230" xr:uid="{274F6BB5-D7DC-41F2-BBCB-465B415251D2}"/>
    <cellStyle name="Euro 2 3 2 3 3" xfId="23228" xr:uid="{CC44AC0F-57E2-44FA-A5DF-D49E7CE02772}"/>
    <cellStyle name="Euro 2 3 2 4" xfId="14443" xr:uid="{A7F25E62-D523-43B0-861F-7641DE8A05C2}"/>
    <cellStyle name="Euro 2 3 2 4 2" xfId="27576" xr:uid="{0F7B997B-9F9B-478B-A2BE-43860F10CA94}"/>
    <cellStyle name="Euro 2 3 2 5" xfId="17280" xr:uid="{24A5EDCD-B13B-4278-948E-0616757A2381}"/>
    <cellStyle name="Euro 2 3 2 6" xfId="33032" xr:uid="{088C552D-6E00-49DB-BF79-D5C56D853A69}"/>
    <cellStyle name="Euro 2 3 2 8" xfId="1388" xr:uid="{655CC863-E532-48AC-B54A-310FB0CFB7C9}"/>
    <cellStyle name="Euro 2 3 3" xfId="897" xr:uid="{51426BE5-BD45-431F-9DB2-5A84D7649DC1}"/>
    <cellStyle name="Euro 2 3 3 2" xfId="29340" xr:uid="{CDE28057-13C8-4B47-A809-718FEB1160A3}"/>
    <cellStyle name="Euro 2 3 3 3" xfId="19047" xr:uid="{BDD5093D-4574-49D4-A2B5-E86404798DBC}"/>
    <cellStyle name="Euro 2 3 3 4" xfId="32901" xr:uid="{4FE51662-1843-44D9-9560-02A0390EBD10}"/>
    <cellStyle name="Euro 2 3 3 6" xfId="6868" xr:uid="{80EBF9C9-3ECD-4E18-B581-7BE4CCAD8C00}"/>
    <cellStyle name="Euro 2 3 4" xfId="10032" xr:uid="{2707CA2C-D25E-4A5F-805D-AA9DFACA4021}"/>
    <cellStyle name="Euro 2 3 4 2" xfId="32301" xr:uid="{ED18C295-7B1E-448B-B2B6-FAE1315E20CB}"/>
    <cellStyle name="Euro 2 3 4 3" xfId="22026" xr:uid="{13A0D6DC-CD29-4888-A50C-7B743C0FE755}"/>
    <cellStyle name="Euro 2 3 5" xfId="13108" xr:uid="{E18C7C44-B610-4D44-8DB6-DA62E3A6B189}"/>
    <cellStyle name="Euro 2 3 5 3" xfId="23933" xr:uid="{82261BB8-4E62-48A8-90FC-CE86599AE710}"/>
    <cellStyle name="Euro 2 3 6" xfId="14278" xr:uid="{3E0B9F31-DBE7-4084-9364-46D0C26D5D6B}"/>
    <cellStyle name="Euro 2 3 6 2" xfId="26377" xr:uid="{29B975F4-547C-4EA3-9F75-9AFF8CF281A1}"/>
    <cellStyle name="Euro 2 3 7" xfId="16078" xr:uid="{47F53223-F496-4C0B-9C87-5157EBBBDC3F}"/>
    <cellStyle name="Euro 2 3 8" xfId="32839" xr:uid="{52B1FE3C-CFAA-4B99-8AD9-41D35446AF24}"/>
    <cellStyle name="Euro 2 4" xfId="193" xr:uid="{F4869B45-D00E-4DFD-B158-F3723EC6CAD2}"/>
    <cellStyle name="Euro 2 4 2" xfId="806" xr:uid="{E1881A69-AE63-4402-9425-392A29C8F90E}"/>
    <cellStyle name="Euro 2 4 2 2" xfId="29944" xr:uid="{C45CAB1D-25CD-4144-A2CC-B2A3F24C0DC1}"/>
    <cellStyle name="Euro 2 4 2 3" xfId="19654" xr:uid="{7B6E0395-D9DF-4CED-B006-AD9A7AC1A376}"/>
    <cellStyle name="Euro 2 4 2 4" xfId="33099" xr:uid="{258AD337-64E8-42DB-9350-8D36CFB0D0F3}"/>
    <cellStyle name="Euro 2 4 2 6" xfId="7515" xr:uid="{AF32BB41-8AFB-4739-AF8B-C418D6985037}"/>
    <cellStyle name="Euro 2 4 3" xfId="10638" xr:uid="{C3D273D5-A128-477B-81FD-B0E9831FAC0D}"/>
    <cellStyle name="Euro 2 4 3 2" xfId="32922" xr:uid="{CAFCDCC3-4964-40F1-A52D-45D586898720}"/>
    <cellStyle name="Euro 2 4 3 3" xfId="22633" xr:uid="{0D96E3E9-4FEF-4F94-9874-EFC0919768AA}"/>
    <cellStyle name="Euro 2 4 4" xfId="26984" xr:uid="{B9301A16-0F99-4D11-986D-C4A6D58700D7}"/>
    <cellStyle name="Euro 2 4 5" xfId="16685" xr:uid="{72ABCAC4-C066-4ECF-9CA5-C9D7856312E1}"/>
    <cellStyle name="Euro 2 4 6" xfId="32858" xr:uid="{08348F39-CA11-4E82-AF9B-77CBCC3B20B3}"/>
    <cellStyle name="Euro 2 4 9" xfId="4340" xr:uid="{B4206E70-CE3A-4D14-8525-BA98AB05DCEE}"/>
    <cellStyle name="Euro 2 5" xfId="254" xr:uid="{D0CCD90A-3486-4531-AC0D-D7172D0B2665}"/>
    <cellStyle name="Euro 2 5 2" xfId="6750" xr:uid="{A26D3AC9-5B8A-43E6-B285-A45871FF89BC}"/>
    <cellStyle name="Euro 2 5 2 2" xfId="29250" xr:uid="{7C2308E2-8BF2-4265-B508-DC2DCF6527E7}"/>
    <cellStyle name="Euro 2 5 2 3" xfId="18957" xr:uid="{F7D172D8-6586-46FD-80F2-F3DF9480BE19}"/>
    <cellStyle name="Euro 2 5 2 4" xfId="33160" xr:uid="{FE138385-2FEB-417B-9E0A-388AE97F09C4}"/>
    <cellStyle name="Euro 2 5 3" xfId="9941" xr:uid="{EFFA6347-ED97-4E82-B1D7-9082F31AD349}"/>
    <cellStyle name="Euro 2 5 3 2" xfId="32211" xr:uid="{C0C5B3D2-C93F-4BF8-9443-CBBFC430AF2F}"/>
    <cellStyle name="Euro 2 5 3 3" xfId="21935" xr:uid="{20619D2B-F053-4603-9A9E-962A8E3A5D8F}"/>
    <cellStyle name="Euro 2 5 3 4" xfId="32942" xr:uid="{2D822CEF-DF25-49DA-A867-D13484615C37}"/>
    <cellStyle name="Euro 2 5 4" xfId="26286" xr:uid="{693B9F49-2819-4248-9361-EDFD29EB5C7D}"/>
    <cellStyle name="Euro 2 5 5" xfId="15987" xr:uid="{86B6080E-6FB6-4E1B-AE1F-EA7011D363EF}"/>
    <cellStyle name="Euro 2 5 6" xfId="32871" xr:uid="{A1FAC77D-BDE2-4BC6-9097-4EA084857880}"/>
    <cellStyle name="Euro 2 5 7" xfId="3393" xr:uid="{CE234E83-52D5-4FAE-A9BF-8984FA39A497}"/>
    <cellStyle name="Euro 2 6" xfId="6497" xr:uid="{9C0BA123-A620-49CB-9060-B75BCF286C71}"/>
    <cellStyle name="Euro 2 6 2" xfId="27805" xr:uid="{35671F27-125A-4E6C-8E8E-7869ED27115B}"/>
    <cellStyle name="Euro 2 6 3" xfId="17509" xr:uid="{15469B41-109F-458E-A93B-A4EF04AB32A7}"/>
    <cellStyle name="Euro 2 6 4" xfId="32974" xr:uid="{F82B18FD-A17B-4F8A-BCFA-D32DCD6878B8}"/>
    <cellStyle name="Euro 2 7" xfId="9688" xr:uid="{50C843C4-6D9E-46DC-8ECE-2DE6113D9516}"/>
    <cellStyle name="Euro 2 7 2" xfId="30763" xr:uid="{6ED311F6-4859-4675-BB08-65C90D55AD6D}"/>
    <cellStyle name="Euro 2 7 3" xfId="20482" xr:uid="{A97EA19D-6A16-472D-A2DB-8438F112D4A3}"/>
    <cellStyle name="Euro 2 7 4" xfId="32885" xr:uid="{17974651-E2CB-4A92-A4D2-BE2924498F68}"/>
    <cellStyle name="Euro 2 8" xfId="12411" xr:uid="{E27B862A-C071-4C1A-AD39-C64E43D95FCB}"/>
    <cellStyle name="Euro 2 8 3" xfId="23511" xr:uid="{E8246537-9CAC-4445-810B-E9E65692223F}"/>
    <cellStyle name="Euro 2 9" xfId="14205" xr:uid="{7364BD9A-83F4-489C-B281-1D4F71323E49}"/>
    <cellStyle name="Euro 2 9 2" xfId="26034" xr:uid="{A8E3AEF9-00A9-4CE4-9F3A-06DB204B2C29}"/>
    <cellStyle name="Euro 2_BRESCIA" xfId="441" xr:uid="{6F9A74F7-AD76-48DE-859E-6FA4B2511CB4}"/>
    <cellStyle name="Euro 20" xfId="25109" xr:uid="{F7E96DF5-2D35-4A60-A1C1-86F11C4D0739}"/>
    <cellStyle name="Euro 21" xfId="14809" xr:uid="{AF83600E-FB64-4B25-8E1D-3CDDF3991FFB}"/>
    <cellStyle name="Euro 3" xfId="3105" xr:uid="{F7BBACDF-5FEE-48C1-A3F2-75BE8FF9DF52}"/>
    <cellStyle name="Euro 3 2" xfId="3970" xr:uid="{4C09C336-13B3-4331-AAC6-06FF88D69299}"/>
    <cellStyle name="Euro 3 2 2" xfId="4901" xr:uid="{CB30DB7B-7F73-4351-B726-66BD693ACD02}"/>
    <cellStyle name="Euro 3 2 2 2" xfId="8089" xr:uid="{EA89D24F-8681-4495-A5F1-05E6F0A367E1}"/>
    <cellStyle name="Euro 3 2 2 2 2" xfId="30512" xr:uid="{F5663955-C6F6-4F8E-A834-D6BBA7C2EF96}"/>
    <cellStyle name="Euro 3 2 2 2 3" xfId="20222" xr:uid="{D9D49A3F-E917-4FA4-8B8A-112C9809DC1E}"/>
    <cellStyle name="Euro 3 2 2 3" xfId="11204" xr:uid="{A4F708B7-B926-4877-AE2A-2CBBFA67126D}"/>
    <cellStyle name="Euro 3 2 2 3 3" xfId="23202" xr:uid="{E9B99FD3-6953-4666-8DA4-381E02F682C2}"/>
    <cellStyle name="Euro 3 2 2 4" xfId="13542" xr:uid="{6E6E4D62-BEEE-47D0-B5F1-FED2AA49C171}"/>
    <cellStyle name="Euro 3 2 2 4 3" xfId="24178" xr:uid="{D994C4B8-B974-43B7-90CA-AB13A7899367}"/>
    <cellStyle name="Euro 3 2 2 5" xfId="27551" xr:uid="{390E7501-408B-4B72-87CF-F7361569E290}"/>
    <cellStyle name="Euro 3 2 2 6" xfId="17254" xr:uid="{208604F4-1A33-428D-98C9-8DD0F3F7E8DE}"/>
    <cellStyle name="Euro 3 2 3" xfId="7116" xr:uid="{58BE188F-3445-4214-918B-8B697E344B2C}"/>
    <cellStyle name="Euro 3 2 3 2" xfId="29587" xr:uid="{021DD032-F9FB-417B-B03C-B8B4E7440D57}"/>
    <cellStyle name="Euro 3 2 3 3" xfId="19296" xr:uid="{261A007D-8ACE-469C-8904-4B00852E0611}"/>
    <cellStyle name="Euro 3 2 4" xfId="10280" xr:uid="{A6445221-2195-4121-B170-9842DA5C7106}"/>
    <cellStyle name="Euro 3 2 4 2" xfId="32549" xr:uid="{6061912F-B430-458A-9DCD-DF535EF9314E}"/>
    <cellStyle name="Euro 3 2 4 3" xfId="22275" xr:uid="{AC9BAFCD-E083-445A-A22F-9FB68D382E2D}"/>
    <cellStyle name="Euro 3 2 5" xfId="12939" xr:uid="{9F0B64A5-1571-4A93-B273-8BD69642A4C5}"/>
    <cellStyle name="Euro 3 2 5 3" xfId="23761" xr:uid="{E0C01D41-75C3-48E9-AF94-2A9F5C5CF1D0}"/>
    <cellStyle name="Euro 3 2 6" xfId="26626" xr:uid="{CC444BA8-77B8-444D-93C6-472508EA1281}"/>
    <cellStyle name="Euro 3 2 7" xfId="16327" xr:uid="{61D9B622-78DA-4F1D-9194-2F5B70482DE9}"/>
    <cellStyle name="Euro 3 3" xfId="3791" xr:uid="{62CF6E01-4C64-46E5-A60B-94739AB31B6D}"/>
    <cellStyle name="Euro 3 3 2" xfId="6954" xr:uid="{3FB8BD7F-B0B6-40D4-8418-3B8B7F67189D}"/>
    <cellStyle name="Euro 3 3 2 2" xfId="29425" xr:uid="{3119D3E5-6FFA-4CBC-A197-45E9F3E3BDFA}"/>
    <cellStyle name="Euro 3 3 2 3" xfId="19132" xr:uid="{A98EE8E8-9DB6-43DF-87A8-DE9367271123}"/>
    <cellStyle name="Euro 3 3 3" xfId="10117" xr:uid="{7725D78B-1223-4BAD-B3E9-FB730EF29AFB}"/>
    <cellStyle name="Euro 3 3 3 2" xfId="32386" xr:uid="{F5FEC73D-0F70-4B57-A7B7-7E428DEDD0CE}"/>
    <cellStyle name="Euro 3 3 3 3" xfId="22111" xr:uid="{DB8CB835-C370-43BF-A478-6A3847143752}"/>
    <cellStyle name="Euro 3 3 4" xfId="13382" xr:uid="{9C36B46D-E6BC-445B-ADD5-1BEE4EC88655}"/>
    <cellStyle name="Euro 3 3 4 3" xfId="24018" xr:uid="{0370A657-A52A-4395-BB9A-F3DCB0D9DAF2}"/>
    <cellStyle name="Euro 3 3 5" xfId="26462" xr:uid="{36325FBB-4EDE-4B06-8F9D-D66AD07D6DA8}"/>
    <cellStyle name="Euro 3 3 6" xfId="16163" xr:uid="{E7D17D14-C623-4CB2-AA4C-73DB3E733CE9}"/>
    <cellStyle name="Euro 3 4" xfId="3311" xr:uid="{633531E3-30CF-4EDC-93D9-7FCF0E1BE005}"/>
    <cellStyle name="Euro 3 4 2" xfId="6668" xr:uid="{F0DD4985-E012-4E62-9E76-3AA5B8518415}"/>
    <cellStyle name="Euro 3 4 2 2" xfId="29168" xr:uid="{60C25A08-3862-410B-B3A5-23E099835B81}"/>
    <cellStyle name="Euro 3 4 2 3" xfId="18875" xr:uid="{5AEA06BF-F8A9-4B47-948D-B82DE9F39A9F}"/>
    <cellStyle name="Euro 3 4 3" xfId="9859" xr:uid="{8AAD39C2-7732-402A-9DFE-051ED4525DD5}"/>
    <cellStyle name="Euro 3 4 3 2" xfId="32129" xr:uid="{0B6DC997-F281-4AAF-85D0-FB39F2311AAD}"/>
    <cellStyle name="Euro 3 4 3 3" xfId="21853" xr:uid="{8BB0FD98-3D54-42EF-80FF-B4CC1D8B2814}"/>
    <cellStyle name="Euro 3 4 4" xfId="26204" xr:uid="{A49A4188-8A46-43BD-A3E1-01DD968AD000}"/>
    <cellStyle name="Euro 3 4 5" xfId="15905" xr:uid="{D66CC268-80DC-414C-92D6-4CEDC9E797DD}"/>
    <cellStyle name="Euro 3 5" xfId="6415" xr:uid="{DE93E3A4-7F1D-464A-8759-958CD438C8E8}"/>
    <cellStyle name="Euro 3 5 2" xfId="28916" xr:uid="{80CFE10A-32E8-458D-884A-319A55CDBF3B}"/>
    <cellStyle name="Euro 3 5 3" xfId="18622" xr:uid="{76DF6C3A-1228-4C02-88FA-5AE0C60F7BB9}"/>
    <cellStyle name="Euro 3 6" xfId="9606" xr:uid="{917E82B8-CD3D-4A6E-8AE7-0B0F67C71CF7}"/>
    <cellStyle name="Euro 3 6 2" xfId="31876" xr:uid="{D95F97C9-841C-40E2-B1B3-C6930C624F2B}"/>
    <cellStyle name="Euro 3 6 3" xfId="21600" xr:uid="{70140698-621E-4798-9C1B-7A16A39CA2E3}"/>
    <cellStyle name="Euro 3 7" xfId="12727" xr:uid="{DEA8BA65-B5A6-489A-88AB-35B5BCA5A792}"/>
    <cellStyle name="Euro 3 7 3" xfId="23596" xr:uid="{CC7EE465-5BB5-4DF8-A5DD-77F458248BEF}"/>
    <cellStyle name="Euro 3 8" xfId="25952" xr:uid="{1D4A33ED-A8A2-4440-9A21-929D16DF980E}"/>
    <cellStyle name="Euro 3 9" xfId="15652" xr:uid="{799192C0-2726-48DB-BD89-D0EA42C4EBE6}"/>
    <cellStyle name="Euro 4" xfId="3454" xr:uid="{853971EA-1FEC-4D54-BAEA-F6B0B2699BEC}"/>
    <cellStyle name="Euro 4 2" xfId="5001" xr:uid="{E752FBEC-F9DE-415A-8487-F1956847CAAD}"/>
    <cellStyle name="Euro 4 2 2" xfId="8199" xr:uid="{628BFF0E-FF5E-4F73-A4A7-45B94296B757}"/>
    <cellStyle name="Euro 4 2 2 2" xfId="30611" xr:uid="{76F79C02-D49F-4839-8E4A-A49BBE50E58C}"/>
    <cellStyle name="Euro 4 2 2 3" xfId="20322" xr:uid="{B07418F8-36AF-43E2-98F3-1D07E9E47618}"/>
    <cellStyle name="Euro 4 2 3" xfId="11304" xr:uid="{3249E5C6-2BF3-4F98-976B-35A3F15C1261}"/>
    <cellStyle name="Euro 4 2 3 3" xfId="23302" xr:uid="{A2249DA4-915B-424E-BB4B-4252F131E80B}"/>
    <cellStyle name="Euro 4 2 4" xfId="27648" xr:uid="{0536037D-8ACC-4A6B-9E3F-3FB7F147057A}"/>
    <cellStyle name="Euro 4 2 5" xfId="17354" xr:uid="{6DF11236-7472-4B08-8327-467D3A09877D}"/>
    <cellStyle name="Euro 4 3" xfId="6828" xr:uid="{A1A4CE01-83E0-40A2-8BA2-38CCB433CF28}"/>
    <cellStyle name="Euro 4 3 2" xfId="29314" xr:uid="{A39273CE-621C-4CA4-BA6C-E9A357B322C9}"/>
    <cellStyle name="Euro 4 3 3" xfId="19021" xr:uid="{089204BB-2397-4DAD-B393-B3DA0112AF21}"/>
    <cellStyle name="Euro 4 4" xfId="10006" xr:uid="{742EC477-0824-4855-928D-AA1555C6A2F3}"/>
    <cellStyle name="Euro 4 4 2" xfId="32275" xr:uid="{E2B70264-7612-41D2-BD04-9A1F772CCC4F}"/>
    <cellStyle name="Euro 4 4 3" xfId="22000" xr:uid="{AE8B4FE0-6EE9-4CCD-B733-9132976D00DE}"/>
    <cellStyle name="Euro 4 5" xfId="13083" xr:uid="{4EDAB25D-9B53-4B72-8FC3-9655DC330B86}"/>
    <cellStyle name="Euro 4 5 3" xfId="23907" xr:uid="{2B938C3D-AAFA-470F-97A6-61F1F0D76F36}"/>
    <cellStyle name="Euro 4 6" xfId="26351" xr:uid="{CB8A3799-A96F-41F4-BBF3-008F375D32E2}"/>
    <cellStyle name="Euro 4 7" xfId="16052" xr:uid="{C3AE54D7-D47A-42FA-920D-3ABC5378FF44}"/>
    <cellStyle name="Euro 5" xfId="4786" xr:uid="{B080C226-B38D-4B89-9695-9E95C58F8F63}"/>
    <cellStyle name="Euro 5 2" xfId="7972" xr:uid="{AA5E1094-B5E1-4F72-9CCB-62B7B0EDC9B7}"/>
    <cellStyle name="Euro 5 2 2" xfId="30402" xr:uid="{EE728BAE-6F57-40B7-BFF5-04ADED0F5E96}"/>
    <cellStyle name="Euro 5 2 3" xfId="20112" xr:uid="{7AA8BAC3-BA08-4878-8A63-DBE0E6CE594A}"/>
    <cellStyle name="Euro 5 3" xfId="11094" xr:uid="{27243553-B421-49B4-97DB-A43CEB3C21FF}"/>
    <cellStyle name="Euro 5 3 3" xfId="23092" xr:uid="{A6BF02B5-8484-495D-881F-6B6C12B3DF80}"/>
    <cellStyle name="Euro 5 4" xfId="13826" xr:uid="{C12B7A1E-5D02-4F71-8093-4CAAC2985938}"/>
    <cellStyle name="Euro 5 4 3" xfId="24466" xr:uid="{8EB10803-B8C7-4005-85C3-325838FFBDB4}"/>
    <cellStyle name="Euro 5 5" xfId="27443" xr:uid="{ADFC3C95-5CD5-4BC9-8A64-CDA0A4C24AAC}"/>
    <cellStyle name="Euro 5 6" xfId="17144" xr:uid="{E5F079F5-9F2E-4BB2-AE94-AFA0B9481983}"/>
    <cellStyle name="Euro 6" xfId="4666" xr:uid="{D657A33D-BF73-46B7-83AC-CE9810BE7BE5}"/>
    <cellStyle name="Euro 6 2" xfId="7842" xr:uid="{AF899299-BAFD-4C19-A76C-C0CA1FB66A10}"/>
    <cellStyle name="Euro 6 2 2" xfId="30270" xr:uid="{D22814F0-408C-46C6-A4EF-556A7E4AD04A}"/>
    <cellStyle name="Euro 6 2 3" xfId="19981" xr:uid="{65404692-ADB5-4CFB-824F-47E0FC3AAF5C}"/>
    <cellStyle name="Euro 6 3" xfId="10965" xr:uid="{67CF8F1F-E867-4C8E-8154-AA1AD5F0C694}"/>
    <cellStyle name="Euro 6 3 3" xfId="22960" xr:uid="{A8F40117-9E8D-4DCD-867F-E0AEF6B97809}"/>
    <cellStyle name="Euro 6 4" xfId="13874" xr:uid="{25030A17-35DA-46AD-B2D4-C7417BBD95DC}"/>
    <cellStyle name="Euro 6 4 3" xfId="24514" xr:uid="{C2DCAF99-D060-4419-8672-BDEEFA86E177}"/>
    <cellStyle name="Euro 6 5" xfId="27311" xr:uid="{73FF0677-074C-4F98-8E75-AEA0E3056C3B}"/>
    <cellStyle name="Euro 6 6" xfId="17012" xr:uid="{B552F7DE-FB49-404A-82BA-DF11337277C1}"/>
    <cellStyle name="Euro 7" xfId="4463" xr:uid="{3B3C5EDD-8C2B-4035-B102-76125C17452E}"/>
    <cellStyle name="Euro 7 2" xfId="7639" xr:uid="{47697872-E1E1-461C-B20D-DBB282C37B8B}"/>
    <cellStyle name="Euro 7 2 2" xfId="30068" xr:uid="{2F7B0D1B-2871-4CAF-A7BA-713B9549C91A}"/>
    <cellStyle name="Euro 7 2 3" xfId="19778" xr:uid="{5A0AAE33-13B9-427F-B4B4-4A0F3DAA5327}"/>
    <cellStyle name="Euro 7 3" xfId="10762" xr:uid="{B80A3A83-6992-4894-804B-91B5C5BF5594}"/>
    <cellStyle name="Euro 7 3 3" xfId="22757" xr:uid="{796661EB-32BE-443B-8324-EC4FDC8C68C7}"/>
    <cellStyle name="Euro 7 4" xfId="13910" xr:uid="{B7242918-983A-4F85-A555-07250736722B}"/>
    <cellStyle name="Euro 7 4 3" xfId="24550" xr:uid="{4FD4D7B5-A6D0-443C-BDA7-053A96F9FBDC}"/>
    <cellStyle name="Euro 7 5" xfId="27108" xr:uid="{E1FB24DE-54BD-401D-B516-2621B25D8476}"/>
    <cellStyle name="Euro 7 6" xfId="16809" xr:uid="{31C0A383-F4F0-4065-9BAF-805E61E68B44}"/>
    <cellStyle name="Euro 8" xfId="4260" xr:uid="{2053D9BD-AACB-4FEE-B124-E22DAEBC4F11}"/>
    <cellStyle name="Euro 8 2" xfId="7435" xr:uid="{58AB6AD4-F039-4244-A261-B7361793D042}"/>
    <cellStyle name="Euro 8 2 2" xfId="29878" xr:uid="{53E567FA-CB83-4520-84D6-E5E8C08B7DE2}"/>
    <cellStyle name="Euro 8 2 3" xfId="19588" xr:uid="{914A6790-73CC-413B-9039-B177E234741D}"/>
    <cellStyle name="Euro 8 3" xfId="10572" xr:uid="{D955DD77-4AC0-4850-861B-7B6925DD98F7}"/>
    <cellStyle name="Euro 8 3 3" xfId="22567" xr:uid="{89AB6E4D-FB6A-4033-AB6E-6F4B11EBD722}"/>
    <cellStyle name="Euro 8 4" xfId="14084" xr:uid="{DF25B9C4-1ACD-43AE-8317-7DA57EA91A1D}"/>
    <cellStyle name="Euro 8 4 3" xfId="24719" xr:uid="{CE710F36-2059-46CE-BF6F-2D4CE34841E8}"/>
    <cellStyle name="Euro 8 5" xfId="26918" xr:uid="{653FDB0E-C0CC-4E40-B67D-4A8E2D1BCD50}"/>
    <cellStyle name="Euro 8 6" xfId="16619" xr:uid="{CF5A5EA8-0B62-4254-92F6-DF5DC9131379}"/>
    <cellStyle name="Euro 9" xfId="4153" xr:uid="{59326D20-2B00-41CA-A549-69BBF111A37E}"/>
    <cellStyle name="Euro 9 2" xfId="7328" xr:uid="{0DB962F0-87A3-446E-BCE3-B68B0C75730F}"/>
    <cellStyle name="Euro 9 2 2" xfId="29791" xr:uid="{C6661A49-84CD-47DF-81B6-A2C762DCF823}"/>
    <cellStyle name="Euro 9 2 3" xfId="19501" xr:uid="{1F5F7700-0F85-44D7-9A07-19151C00E61B}"/>
    <cellStyle name="Euro 9 3" xfId="10485" xr:uid="{13805A33-44FD-4043-8EF9-F4EE6C8641D3}"/>
    <cellStyle name="Euro 9 3 3" xfId="22480" xr:uid="{3BB07FD1-D908-43A2-92B7-97DE5DF724FC}"/>
    <cellStyle name="Euro 9 4" xfId="26831" xr:uid="{8014CCB7-840C-4E94-9D99-64F744FAC471}"/>
    <cellStyle name="Euro 9 5" xfId="16532" xr:uid="{EAFC5E41-0BDB-42EE-8316-92FC95AA4853}"/>
    <cellStyle name="Font Calibri" xfId="34" xr:uid="{AA51F563-FE71-44B5-A7EA-FCEB7F58E7B8}"/>
    <cellStyle name="Grassetto" xfId="1" xr:uid="{4DB1616C-F3F5-4C29-8237-598622BF7C72}"/>
    <cellStyle name="Indentazione" xfId="12" xr:uid="{3DBA28B1-F348-4044-9ADE-810419818FAE}"/>
    <cellStyle name="Input 10" xfId="1680" xr:uid="{81BE9D88-5BC0-4415-BF65-1E791167A4BF}"/>
    <cellStyle name="Input 11" xfId="1591" xr:uid="{9C5E3139-DF88-454D-AAA1-2F1BFD86C017}"/>
    <cellStyle name="Input 12" xfId="1483" xr:uid="{9A5EF097-666F-4B40-B95D-84D2A7D360C0}"/>
    <cellStyle name="Input 13" xfId="8385" xr:uid="{06635B87-9EE6-4629-A9F5-60635D77B411}"/>
    <cellStyle name="Input 2" xfId="574" xr:uid="{FA45B254-795A-4214-AD06-8AF6E4B02817}"/>
    <cellStyle name="Input 2 2" xfId="2167" xr:uid="{C6EB8F9E-8BFA-468D-A529-96F226AAF881}"/>
    <cellStyle name="Input 2 2 2" xfId="3546" xr:uid="{AB9DFF1C-C887-43BE-A751-0FF83C980FC1}"/>
    <cellStyle name="Input 2 2 2 2" xfId="11597" xr:uid="{4EFB65C6-4AB2-490B-919F-D6028F0FA59F}"/>
    <cellStyle name="Input 2 2 2 2 2" xfId="13167" xr:uid="{02EBC710-6010-416F-96CD-2EC971A7DFA0}"/>
    <cellStyle name="Input 2 2 2 3" xfId="12017" xr:uid="{65AD4ABF-F953-443E-897B-E6DF1BDF72A0}"/>
    <cellStyle name="Input 2 2 2 4" xfId="12472" xr:uid="{A0CED99A-CC5E-4CCD-892F-B433C3F67AE7}"/>
    <cellStyle name="Input 2 2 3" xfId="3689" xr:uid="{FC1065B9-4892-4A17-8332-126C3B266364}"/>
    <cellStyle name="Input 2 2 3 2" xfId="11733" xr:uid="{67F53B1B-B457-414C-B055-0381D6D9FD54}"/>
    <cellStyle name="Input 2 2 3 2 2" xfId="13274" xr:uid="{FAD6A30F-FE0F-44CF-A0D9-B55D8E1D9105}"/>
    <cellStyle name="Input 2 2 3 3" xfId="12153" xr:uid="{BE2776A5-E45F-454A-B431-CA1A184A2839}"/>
    <cellStyle name="Input 2 2 3 4" xfId="12619" xr:uid="{B3959CDD-0801-446A-B13F-CC6CAD01BB23}"/>
    <cellStyle name="Input 2 2 4" xfId="3891" xr:uid="{A8E75342-C81A-4C8C-9DD7-9B2F5B2146FC}"/>
    <cellStyle name="Input 2 2 4 2" xfId="11781" xr:uid="{966ACD6F-3929-4A1F-8971-5DEE606F7DC0}"/>
    <cellStyle name="Input 2 2 4 3" xfId="12200" xr:uid="{2BC15ABD-B59A-402A-B14A-F44507364D4A}"/>
    <cellStyle name="Input 2 2 4 4" xfId="12837" xr:uid="{FD8DB55E-1DB7-4AF1-A44A-2BEEF277520A}"/>
    <cellStyle name="Input 2 2 5" xfId="11498" xr:uid="{B954DE04-5A04-4789-A357-30AEB9619E79}"/>
    <cellStyle name="Input 2 2 6" xfId="11914" xr:uid="{5A298C71-DB35-4611-974C-76592CB64089}"/>
    <cellStyle name="Input 2 2 7" xfId="12339" xr:uid="{3BC9B3F4-4337-4969-B680-75DDFE9DDE29}"/>
    <cellStyle name="Input 2 3" xfId="3497" xr:uid="{FE7D65FF-288D-4E75-9FAE-CECA679F87D5}"/>
    <cellStyle name="Input 2 3 2" xfId="5113" xr:uid="{948DBE99-0AD0-4974-9D18-1EF4785F5A51}"/>
    <cellStyle name="Input 2 3 2 2" xfId="14063" xr:uid="{E1301ED2-045F-4450-88EC-D493E52BE897}"/>
    <cellStyle name="Input 2 3 2 3" xfId="13118" xr:uid="{32446DC9-80CC-47EE-BB58-A4B2E53D664B}"/>
    <cellStyle name="Input 2 3 3" xfId="11549" xr:uid="{49EDD7CC-7F71-4033-87D7-819D4E44F575}"/>
    <cellStyle name="Input 2 3 4" xfId="11969" xr:uid="{9735E7DE-E897-45C8-8217-E363524E1C4F}"/>
    <cellStyle name="Input 2 3 5" xfId="12423" xr:uid="{6B69DEDC-60B4-41AE-AC0A-CE3EE05335C4}"/>
    <cellStyle name="Input 2 4" xfId="3637" xr:uid="{94EA71C6-C0EE-47CD-B54F-6DDDC534CBD5}"/>
    <cellStyle name="Input 2 4 2" xfId="11681" xr:uid="{8C2BA964-D0A1-43BE-B691-55D34E55E448}"/>
    <cellStyle name="Input 2 4 2 2" xfId="13227" xr:uid="{A79078E5-DF5E-4929-A55A-3B8B1834D7C6}"/>
    <cellStyle name="Input 2 4 3" xfId="12101" xr:uid="{7601F4E5-355C-4205-B713-0E5C1EDFEFF0}"/>
    <cellStyle name="Input 2 4 4" xfId="12566" xr:uid="{AB24BA5D-8568-4772-A830-DF2EEECBA1D5}"/>
    <cellStyle name="Input 2 5" xfId="3590" xr:uid="{2F437EC6-A78F-4658-AD5E-1B85E3A10172}"/>
    <cellStyle name="Input 2 5 2" xfId="11639" xr:uid="{2CF1F93A-DE0A-41AC-9A01-6DA7B3E6AB8A}"/>
    <cellStyle name="Input 2 5 3" xfId="12059" xr:uid="{D5A9671A-7954-440F-B78A-227B2BE8D185}"/>
    <cellStyle name="Input 2 5 4" xfId="12516" xr:uid="{6CD73BDD-1148-4734-8FD5-0711D88C3936}"/>
    <cellStyle name="Input 2 6" xfId="1985" xr:uid="{FDA17697-0035-44F3-B0C3-A57A8AB6802E}"/>
    <cellStyle name="Input 2 6 2" xfId="11450" xr:uid="{CBBB4F30-CE2C-4F78-AC3F-61E80EA764FD}"/>
    <cellStyle name="Input 2 6 3" xfId="11863" xr:uid="{92CCFE1D-5A33-4A0A-954B-A6BCC1D6AD31}"/>
    <cellStyle name="Input 2 7" xfId="12267" xr:uid="{06131DE0-E23C-4C36-9D8F-1D6C74487467}"/>
    <cellStyle name="Input 3" xfId="617" xr:uid="{D5D2FD32-FBA2-4108-ACBE-12CD561325C4}"/>
    <cellStyle name="Input 4" xfId="2638" xr:uid="{F2B4E5DF-CD2E-4283-9605-D164A2C7D013}"/>
    <cellStyle name="Input 5" xfId="2465" xr:uid="{E3DA1189-5060-40DD-A051-FD0587D42E95}"/>
    <cellStyle name="Input 6" xfId="2081" xr:uid="{FF9B4EBD-E306-4211-A1F9-3DF32149BBCB}"/>
    <cellStyle name="Input 7" xfId="1912" xr:uid="{46302DB6-3D3F-4D0D-85DE-D1C91F657C33}"/>
    <cellStyle name="Input 8" xfId="1850" xr:uid="{5A7C88AA-EABF-4BED-A655-DE1E397384EB}"/>
    <cellStyle name="Input 9" xfId="1798" xr:uid="{A2210927-791E-49EB-A73A-C3B69C29A1EB}"/>
    <cellStyle name="Intestazioni" xfId="2" xr:uid="{76827969-15A7-4393-BFC7-C5F7CC4B76AC}"/>
    <cellStyle name="Left Border" xfId="5" xr:uid="{8ED061BF-5215-47F0-A77D-0971E95EA576}"/>
    <cellStyle name="Migliaia" xfId="29" builtinId="3" customBuiltin="1"/>
    <cellStyle name="Migliaia [0]" xfId="30" builtinId="6" customBuiltin="1"/>
    <cellStyle name="Migliaia [0] 2" xfId="2035" xr:uid="{8C5AA55C-CC08-447B-82BB-D29E9E82555A}"/>
    <cellStyle name="Migliaia [0] 2 10" xfId="4213" xr:uid="{CC5C8B66-70D0-4131-84F7-66339BDA1F7D}"/>
    <cellStyle name="Migliaia [0] 2 10 2" xfId="7388" xr:uid="{35A55BF8-F400-457E-8E61-62198C85627B}"/>
    <cellStyle name="Migliaia [0] 2 10 2 2" xfId="29837" xr:uid="{918C7468-E74E-459B-8EF4-969F7CC0FE23}"/>
    <cellStyle name="Migliaia [0] 2 10 2 3" xfId="19547" xr:uid="{F3B59CF1-AC45-44E2-8B6E-A9DF54B2C8AB}"/>
    <cellStyle name="Migliaia [0] 2 10 3" xfId="10531" xr:uid="{503A6F6F-03BD-4AD9-9B16-45DEFE888341}"/>
    <cellStyle name="Migliaia [0] 2 10 3 3" xfId="22526" xr:uid="{942D08B6-4F43-43CC-A165-617FF9B6BF4D}"/>
    <cellStyle name="Migliaia [0] 2 10 4" xfId="26877" xr:uid="{FC64A30E-1869-4076-A1FA-E44E72B90E21}"/>
    <cellStyle name="Migliaia [0] 2 10 5" xfId="16578" xr:uid="{F2BD473F-7979-40F2-A988-32920A958655}"/>
    <cellStyle name="Migliaia [0] 2 11" xfId="4066" xr:uid="{FD68D1B8-498D-401D-A292-E91587FA85A9}"/>
    <cellStyle name="Migliaia [0] 2 11 2" xfId="7241" xr:uid="{C7FDA51A-B19A-4931-8BFE-413F943A23CE}"/>
    <cellStyle name="Migliaia [0] 2 11 2 2" xfId="29712" xr:uid="{5AE4DCAF-FCEC-4F5C-BE5E-2D81B3B8585C}"/>
    <cellStyle name="Migliaia [0] 2 11 2 3" xfId="19422" xr:uid="{5D18EA4E-E88D-4F19-968F-E7D27D6FE23D}"/>
    <cellStyle name="Migliaia [0] 2 11 3" xfId="10406" xr:uid="{BE577F07-267E-40A9-9923-F2AE74FD2B8C}"/>
    <cellStyle name="Migliaia [0] 2 11 3 3" xfId="22401" xr:uid="{68F83931-3B78-486E-8E47-723CBF16ABD8}"/>
    <cellStyle name="Migliaia [0] 2 11 4" xfId="26752" xr:uid="{887492F3-3C2A-4ADB-A6CD-EB961D9D2A0F}"/>
    <cellStyle name="Migliaia [0] 2 11 5" xfId="16453" xr:uid="{23787CFB-5619-4CEC-8322-80127FCCD8A5}"/>
    <cellStyle name="Migliaia [0] 2 12" xfId="3188" xr:uid="{1681AB58-D922-4B13-A5D5-22A7AB4E8C57}"/>
    <cellStyle name="Migliaia [0] 2 12 2" xfId="6543" xr:uid="{4D62D7AB-B2AF-401F-AD15-9D2A4A5E090B}"/>
    <cellStyle name="Migliaia [0] 2 12 2 2" xfId="29043" xr:uid="{71144E9D-05C1-4E70-9A04-C1A16703B33C}"/>
    <cellStyle name="Migliaia [0] 2 12 2 3" xfId="18750" xr:uid="{F764D5AC-EB27-49E3-9C8D-B924108BDFFA}"/>
    <cellStyle name="Migliaia [0] 2 12 3" xfId="9734" xr:uid="{34AA5905-41F4-4CD0-97DA-FB3BB5C7163C}"/>
    <cellStyle name="Migliaia [0] 2 12 3 2" xfId="32004" xr:uid="{36F1CE1F-C87C-4EAB-AD3F-9827A304BDFF}"/>
    <cellStyle name="Migliaia [0] 2 12 3 3" xfId="21728" xr:uid="{71905369-566B-424D-9E73-446BC57F36ED}"/>
    <cellStyle name="Migliaia [0] 2 12 4" xfId="26080" xr:uid="{E9BA7E74-0092-4810-B8B4-EAD117C3B3F0}"/>
    <cellStyle name="Migliaia [0] 2 12 5" xfId="15780" xr:uid="{3C8303DC-28C5-4DA7-B6DC-5CDD53209E4D}"/>
    <cellStyle name="Migliaia [0] 2 13" xfId="3003" xr:uid="{5CE46F09-01D8-4F47-9696-B927D15354D1}"/>
    <cellStyle name="Migliaia [0] 2 13 2" xfId="6292" xr:uid="{961B936F-4993-4FF9-8CD3-CFDB33FD07AD}"/>
    <cellStyle name="Migliaia [0] 2 13 2 2" xfId="28793" xr:uid="{3A4ACF4C-D5A5-45C4-AC1A-F3CC7C0001EB}"/>
    <cellStyle name="Migliaia [0] 2 13 2 3" xfId="18499" xr:uid="{C0BBC4CB-B30D-4311-BA91-BB6676177BEF}"/>
    <cellStyle name="Migliaia [0] 2 13 3" xfId="9483" xr:uid="{620C49AF-DEF5-4ED5-8978-9693FB84E066}"/>
    <cellStyle name="Migliaia [0] 2 13 3 2" xfId="31753" xr:uid="{732BC32E-854A-4CDE-BAF6-1F57E2C67558}"/>
    <cellStyle name="Migliaia [0] 2 13 3 3" xfId="21477" xr:uid="{523FAC30-4A75-4DA7-8DB4-253AA6444020}"/>
    <cellStyle name="Migliaia [0] 2 13 4" xfId="25829" xr:uid="{797DEFBB-C18E-4CFB-8138-9B9FE2F83B51}"/>
    <cellStyle name="Migliaia [0] 2 13 5" xfId="15529" xr:uid="{1839E817-11C3-46D2-8EDE-18A6E4EE4070}"/>
    <cellStyle name="Migliaia [0] 2 14" xfId="2889" xr:uid="{4766F907-035B-4A29-980D-746BF646EA20}"/>
    <cellStyle name="Migliaia [0] 2 14 2" xfId="6181" xr:uid="{7C44B96E-4099-4120-951E-989AE7A5D72A}"/>
    <cellStyle name="Migliaia [0] 2 14 2 2" xfId="28682" xr:uid="{D406C65D-0F4F-4A4D-9797-25AD8134E020}"/>
    <cellStyle name="Migliaia [0] 2 14 2 3" xfId="18388" xr:uid="{D823D23C-1BAF-43AE-A56C-4E2F79972A04}"/>
    <cellStyle name="Migliaia [0] 2 14 3" xfId="9372" xr:uid="{6EC3AA82-B341-4C4B-ADEE-D15283D0434B}"/>
    <cellStyle name="Migliaia [0] 2 14 3 2" xfId="31642" xr:uid="{BD055930-1510-4C09-9F8D-069CD86E983F}"/>
    <cellStyle name="Migliaia [0] 2 14 3 3" xfId="21366" xr:uid="{3B58EFCE-6715-4AE2-AF6F-46421E703FD0}"/>
    <cellStyle name="Migliaia [0] 2 14 4" xfId="25718" xr:uid="{0AEA05B9-2BE8-48F3-BF5C-9314D2468A46}"/>
    <cellStyle name="Migliaia [0] 2 14 5" xfId="15418" xr:uid="{6FED1F28-896A-46C5-AF17-310205950A32}"/>
    <cellStyle name="Migliaia [0] 2 15" xfId="2808" xr:uid="{B06B1580-2D0F-4E56-866F-0D83E9012839}"/>
    <cellStyle name="Migliaia [0] 2 15 2" xfId="6094" xr:uid="{BB4721F1-32ED-4DE8-AB12-CBFB47877883}"/>
    <cellStyle name="Migliaia [0] 2 15 2 2" xfId="28595" xr:uid="{6CD48F3D-DD69-4937-9379-22601B644DA6}"/>
    <cellStyle name="Migliaia [0] 2 15 2 3" xfId="18301" xr:uid="{1797AA04-5261-4FCE-94AB-4E034E38A653}"/>
    <cellStyle name="Migliaia [0] 2 15 3" xfId="9285" xr:uid="{5D7C732C-BCDD-4E4C-AF31-D6BB9CE6DB88}"/>
    <cellStyle name="Migliaia [0] 2 15 3 2" xfId="31555" xr:uid="{D76E0673-5E8E-498F-95D0-56A96FF62AA6}"/>
    <cellStyle name="Migliaia [0] 2 15 3 3" xfId="21279" xr:uid="{2869DC55-F019-4116-8727-112BA338B93E}"/>
    <cellStyle name="Migliaia [0] 2 15 4" xfId="25631" xr:uid="{4D39F685-4349-4FB4-831B-80137DB3F5C3}"/>
    <cellStyle name="Migliaia [0] 2 15 5" xfId="15331" xr:uid="{D6B7D153-DFDF-49D0-945A-9BBC89ADE982}"/>
    <cellStyle name="Migliaia [0] 2 16" xfId="2710" xr:uid="{8537E6A5-D2FD-4A0F-88A9-3A9AC4923DAD}"/>
    <cellStyle name="Migliaia [0] 2 16 2" xfId="5995" xr:uid="{7B5D9AC4-6D29-43E2-AC02-6FB80094B0E6}"/>
    <cellStyle name="Migliaia [0] 2 16 2 2" xfId="28496" xr:uid="{15FE25FD-AF19-494B-9CA5-69E3ABB5F2BA}"/>
    <cellStyle name="Migliaia [0] 2 16 2 3" xfId="18202" xr:uid="{C2D53FB0-CC53-4B98-A631-1E2D5542B5FF}"/>
    <cellStyle name="Migliaia [0] 2 16 3" xfId="9186" xr:uid="{D3BB6499-B86D-43D2-9772-79CFBF2354E2}"/>
    <cellStyle name="Migliaia [0] 2 16 3 2" xfId="31456" xr:uid="{97F5E44B-23C2-46F4-B8FA-3F914761BE4B}"/>
    <cellStyle name="Migliaia [0] 2 16 3 3" xfId="21180" xr:uid="{9D757A03-9B6E-4082-A010-005D4DF794E2}"/>
    <cellStyle name="Migliaia [0] 2 16 4" xfId="25532" xr:uid="{6439E5B9-D53C-437F-8E33-BE0F87DFFDB2}"/>
    <cellStyle name="Migliaia [0] 2 16 5" xfId="15232" xr:uid="{6D30C80C-F904-4D2B-A3F0-193CEC145DF0}"/>
    <cellStyle name="Migliaia [0] 2 17" xfId="2386" xr:uid="{CB04E605-5B1E-4D06-9A46-E9867310C93E}"/>
    <cellStyle name="Migliaia [0] 2 17 2" xfId="5733" xr:uid="{E4999285-FCD4-41A1-8EFF-A50F5E4E8E14}"/>
    <cellStyle name="Migliaia [0] 2 17 2 2" xfId="28249" xr:uid="{C60FB2DE-4A21-40EE-8923-63F8C293B2F1}"/>
    <cellStyle name="Migliaia [0] 2 17 2 3" xfId="17955" xr:uid="{D3E2AB72-24C5-4C9D-B81E-D704A478AF35}"/>
    <cellStyle name="Migliaia [0] 2 17 3" xfId="8939" xr:uid="{2C6C066C-2E02-4644-976E-5207FDA07DF6}"/>
    <cellStyle name="Migliaia [0] 2 17 3 2" xfId="31209" xr:uid="{CBB46817-C4FF-431F-926F-38761CA33D60}"/>
    <cellStyle name="Migliaia [0] 2 17 3 3" xfId="20933" xr:uid="{AFA4BC1D-4EDA-4855-8BA3-071A92987E7F}"/>
    <cellStyle name="Migliaia [0] 2 17 4" xfId="25285" xr:uid="{A950F55E-3AB4-4C24-90F9-31DEA8D03AD6}"/>
    <cellStyle name="Migliaia [0] 2 17 5" xfId="14985" xr:uid="{B0FC4F4E-D16D-463C-B051-3498417CF9FF}"/>
    <cellStyle name="Migliaia [0] 2 18" xfId="2368" xr:uid="{C3610D86-A7C8-49AF-9D27-7C21E7FE37E4}"/>
    <cellStyle name="Migliaia [0] 2 18 2" xfId="5715" xr:uid="{FCEC97E4-E755-41B1-B119-8044F0405689}"/>
    <cellStyle name="Migliaia [0] 2 18 2 2" xfId="28231" xr:uid="{C26135E8-6C7F-4195-B716-B4292164AB3C}"/>
    <cellStyle name="Migliaia [0] 2 18 2 3" xfId="17937" xr:uid="{7E0C4ED4-859E-4330-9D0A-255ED98C30A7}"/>
    <cellStyle name="Migliaia [0] 2 18 3" xfId="8921" xr:uid="{D588EF48-AE0F-4D31-A8F6-5BF4B5FD282A}"/>
    <cellStyle name="Migliaia [0] 2 18 3 2" xfId="31191" xr:uid="{DDFA92E2-7835-41D3-8644-288EB2934307}"/>
    <cellStyle name="Migliaia [0] 2 18 3 3" xfId="20915" xr:uid="{D4A305CA-6628-4D1C-B3D5-6B2CCDCC1C55}"/>
    <cellStyle name="Migliaia [0] 2 18 4" xfId="25267" xr:uid="{1CB320D5-0DF5-441A-AEAC-B16C9A055AE4}"/>
    <cellStyle name="Migliaia [0] 2 18 5" xfId="14967" xr:uid="{477A9D07-9744-41C7-A17F-32DCE170A764}"/>
    <cellStyle name="Migliaia [0] 2 19" xfId="2353" xr:uid="{9F2A4490-E026-4C7E-9ECF-120F50608D3F}"/>
    <cellStyle name="Migliaia [0] 2 19 2" xfId="5700" xr:uid="{B364296F-DD49-4780-BD3F-42A61EF8A9D9}"/>
    <cellStyle name="Migliaia [0] 2 19 2 2" xfId="28216" xr:uid="{E6CBB5C2-B1F3-4A1F-A9EC-7AB8323C1B7B}"/>
    <cellStyle name="Migliaia [0] 2 19 2 3" xfId="17922" xr:uid="{E91FE8BF-36D6-4E38-91B8-DD5FEE16C239}"/>
    <cellStyle name="Migliaia [0] 2 19 3" xfId="8906" xr:uid="{E6F10A15-8987-412D-B2D6-2CCBD4ADFFB9}"/>
    <cellStyle name="Migliaia [0] 2 19 3 2" xfId="31176" xr:uid="{D94F7C28-F1E3-4834-8783-6CF09DB9C805}"/>
    <cellStyle name="Migliaia [0] 2 19 3 3" xfId="20900" xr:uid="{3967BDFE-8C48-41BA-BBA5-9F9DAF1157A0}"/>
    <cellStyle name="Migliaia [0] 2 19 4" xfId="25252" xr:uid="{CAF57D5B-31D1-4CAD-92E9-AB5196E44205}"/>
    <cellStyle name="Migliaia [0] 2 19 5" xfId="14952" xr:uid="{85C2F25D-F2B0-495B-BD54-BB769A73138E}"/>
    <cellStyle name="Migliaia [0] 2 2" xfId="2158" xr:uid="{BEB48173-2FFE-4C48-A053-20D9B5DD63CD}"/>
    <cellStyle name="Migliaia [0] 2 2 10" xfId="4086" xr:uid="{B3361176-0588-4078-87E6-1F44EEA16AA7}"/>
    <cellStyle name="Migliaia [0] 2 2 10 2" xfId="7261" xr:uid="{FCCFD9D8-9F20-4D35-877D-21EA9B44A034}"/>
    <cellStyle name="Migliaia [0] 2 2 10 2 2" xfId="29732" xr:uid="{729D51C2-B1D7-416D-9BBD-893732D808A3}"/>
    <cellStyle name="Migliaia [0] 2 2 10 2 3" xfId="19442" xr:uid="{696D1793-0F1E-4BF9-893C-5C950C9D572A}"/>
    <cellStyle name="Migliaia [0] 2 2 10 3" xfId="10426" xr:uid="{0C46BDA5-FEC9-4729-970F-0EA0D06BA5CE}"/>
    <cellStyle name="Migliaia [0] 2 2 10 3 3" xfId="22421" xr:uid="{4424BD07-3DB7-490C-B7B3-54CFF85E6651}"/>
    <cellStyle name="Migliaia [0] 2 2 10 4" xfId="26772" xr:uid="{4A0D76C2-6B55-442C-8ACD-0830FDD23591}"/>
    <cellStyle name="Migliaia [0] 2 2 10 5" xfId="16473" xr:uid="{88012685-3ACB-4E7F-BDB9-E3CD20218E12}"/>
    <cellStyle name="Migliaia [0] 2 2 11" xfId="3208" xr:uid="{4AD22357-4190-486B-9A1D-ECE1AF28AB59}"/>
    <cellStyle name="Migliaia [0] 2 2 11 2" xfId="6563" xr:uid="{EB9C9F7B-8E72-4D6C-A465-460CE79EDE54}"/>
    <cellStyle name="Migliaia [0] 2 2 11 2 2" xfId="29063" xr:uid="{D647EAD1-BDD6-4E77-91E0-ABA77C490516}"/>
    <cellStyle name="Migliaia [0] 2 2 11 2 3" xfId="18770" xr:uid="{BA2C8ACA-4D7C-434E-AC6A-F5F4CBA2F9BE}"/>
    <cellStyle name="Migliaia [0] 2 2 11 3" xfId="9754" xr:uid="{068174EC-7D7E-4095-BAA2-F6F8B8083A81}"/>
    <cellStyle name="Migliaia [0] 2 2 11 3 2" xfId="32024" xr:uid="{FB26DCD0-9868-40ED-A7E8-B9291ED273B4}"/>
    <cellStyle name="Migliaia [0] 2 2 11 3 3" xfId="21748" xr:uid="{4F405496-FB1D-46B5-924B-CCA1FD418B73}"/>
    <cellStyle name="Migliaia [0] 2 2 11 4" xfId="26100" xr:uid="{C9AA12F5-AA72-4472-89ED-1F40AA0E6991}"/>
    <cellStyle name="Migliaia [0] 2 2 11 5" xfId="15800" xr:uid="{DB388D41-324F-4141-A4C3-B75245807FD9}"/>
    <cellStyle name="Migliaia [0] 2 2 12" xfId="3023" xr:uid="{0FAF4D2B-9A1E-410F-BF66-2436C9C7082F}"/>
    <cellStyle name="Migliaia [0] 2 2 12 2" xfId="6312" xr:uid="{AF530B55-B275-4E5C-AAAB-994C27D63C89}"/>
    <cellStyle name="Migliaia [0] 2 2 12 2 2" xfId="28813" xr:uid="{F0549234-FF5E-4760-BACB-709E7DD85D66}"/>
    <cellStyle name="Migliaia [0] 2 2 12 2 3" xfId="18519" xr:uid="{847BDDD2-A34C-4841-9BA4-FB00EEBABCD1}"/>
    <cellStyle name="Migliaia [0] 2 2 12 3" xfId="9503" xr:uid="{478EB7BD-F537-46E9-87D2-2AC210FB3314}"/>
    <cellStyle name="Migliaia [0] 2 2 12 3 2" xfId="31773" xr:uid="{1C1628BD-4336-4D9A-B35A-0583FD197746}"/>
    <cellStyle name="Migliaia [0] 2 2 12 3 3" xfId="21497" xr:uid="{3BA939D7-4A82-492D-BA45-E6CD3BB59F4B}"/>
    <cellStyle name="Migliaia [0] 2 2 12 4" xfId="25849" xr:uid="{75C16876-6E3F-40B8-B8CD-331E9DF19F6B}"/>
    <cellStyle name="Migliaia [0] 2 2 12 5" xfId="15549" xr:uid="{CD8B18E2-D654-4FC8-8284-9E1B0063C182}"/>
    <cellStyle name="Migliaia [0] 2 2 13" xfId="2909" xr:uid="{36C7524F-2B50-4ACD-B096-E040472D5BAC}"/>
    <cellStyle name="Migliaia [0] 2 2 13 2" xfId="6201" xr:uid="{A12A6CB6-D27D-48A7-B5EA-706BCEEC3C64}"/>
    <cellStyle name="Migliaia [0] 2 2 13 2 2" xfId="28702" xr:uid="{2763BC12-2EE1-435B-898B-640EEC9E9DEB}"/>
    <cellStyle name="Migliaia [0] 2 2 13 2 3" xfId="18408" xr:uid="{D425C1D2-418B-4B5F-9516-1204E72122F4}"/>
    <cellStyle name="Migliaia [0] 2 2 13 3" xfId="9392" xr:uid="{8C37045D-6A31-4D2C-8972-CB7727FAF576}"/>
    <cellStyle name="Migliaia [0] 2 2 13 3 2" xfId="31662" xr:uid="{D803BE65-7A1F-4847-811C-9B10923D713C}"/>
    <cellStyle name="Migliaia [0] 2 2 13 3 3" xfId="21386" xr:uid="{B0ADF8AC-A230-46F8-8834-E28A47374128}"/>
    <cellStyle name="Migliaia [0] 2 2 13 4" xfId="25738" xr:uid="{E56845C5-C7DB-488B-A921-8BB64654A585}"/>
    <cellStyle name="Migliaia [0] 2 2 13 5" xfId="15438" xr:uid="{D44CB9FF-3199-4E36-846D-CAAFECF4C1F2}"/>
    <cellStyle name="Migliaia [0] 2 2 14" xfId="2828" xr:uid="{522612DB-A0A1-47EE-861F-A50C397E524F}"/>
    <cellStyle name="Migliaia [0] 2 2 14 2" xfId="6114" xr:uid="{A702D802-D53C-43F7-A595-6707DAD868E9}"/>
    <cellStyle name="Migliaia [0] 2 2 14 2 2" xfId="28615" xr:uid="{07E5BA4B-D712-4680-8729-BD48C3FD4A47}"/>
    <cellStyle name="Migliaia [0] 2 2 14 2 3" xfId="18321" xr:uid="{4EFE9A02-34D5-4491-8FD9-3582A60C7EEA}"/>
    <cellStyle name="Migliaia [0] 2 2 14 3" xfId="9305" xr:uid="{738F5CE1-7CA8-4BF3-B792-7CD16577857F}"/>
    <cellStyle name="Migliaia [0] 2 2 14 3 2" xfId="31575" xr:uid="{2FDAB01B-7686-4014-99F5-F10ADD2EDBD9}"/>
    <cellStyle name="Migliaia [0] 2 2 14 3 3" xfId="21299" xr:uid="{ABBE5198-70BF-4026-91D2-C2D297DF7128}"/>
    <cellStyle name="Migliaia [0] 2 2 14 4" xfId="25651" xr:uid="{B3E54298-6FB1-4C69-82E6-19216234AB8F}"/>
    <cellStyle name="Migliaia [0] 2 2 14 5" xfId="15351" xr:uid="{B41821F8-4002-4B9D-B83F-B9BBDAD1F3DC}"/>
    <cellStyle name="Migliaia [0] 2 2 15" xfId="2730" xr:uid="{9B301967-C44F-4573-B59D-E1331CC44BAB}"/>
    <cellStyle name="Migliaia [0] 2 2 15 2" xfId="6015" xr:uid="{93CB2388-426D-49FF-B44C-EB00760B393E}"/>
    <cellStyle name="Migliaia [0] 2 2 15 2 2" xfId="28516" xr:uid="{34B90902-FEF3-42CF-8831-0E245874AE7F}"/>
    <cellStyle name="Migliaia [0] 2 2 15 2 3" xfId="18222" xr:uid="{A5AE4F9E-760A-4159-9E1C-D9EFA7F895FD}"/>
    <cellStyle name="Migliaia [0] 2 2 15 3" xfId="9206" xr:uid="{E8071B22-1EFF-4C21-A864-5B3430B20B11}"/>
    <cellStyle name="Migliaia [0] 2 2 15 3 2" xfId="31476" xr:uid="{AEF2597B-A8D3-4DA0-8F12-1229A20F2609}"/>
    <cellStyle name="Migliaia [0] 2 2 15 3 3" xfId="21200" xr:uid="{5B85ED13-4B75-44C3-A275-B6B0D242C674}"/>
    <cellStyle name="Migliaia [0] 2 2 15 4" xfId="25552" xr:uid="{63A2D2CA-E433-45EA-9817-1BD09FACB778}"/>
    <cellStyle name="Migliaia [0] 2 2 15 5" xfId="15252" xr:uid="{2C51D482-607E-4150-A9B7-832E41EF67CC}"/>
    <cellStyle name="Migliaia [0] 2 2 16" xfId="5547" xr:uid="{34AF19DB-20AE-4D96-9883-FC90FDE50C17}"/>
    <cellStyle name="Migliaia [0] 2 2 16 2" xfId="28064" xr:uid="{2EDC8891-FE03-49E0-8EB7-6AD83CC50AB2}"/>
    <cellStyle name="Migliaia [0] 2 2 16 3" xfId="17770" xr:uid="{F380C0CA-7059-48E0-B25B-B4457B7B7AB3}"/>
    <cellStyle name="Migliaia [0] 2 2 17" xfId="8753" xr:uid="{BFCB33AA-A7E6-4C08-919A-69C62B0B244A}"/>
    <cellStyle name="Migliaia [0] 2 2 17 2" xfId="31024" xr:uid="{48DF41B1-FFA1-4C23-9592-3A76B6017F68}"/>
    <cellStyle name="Migliaia [0] 2 2 17 3" xfId="20748" xr:uid="{3602A675-5C31-4587-AFF5-705C32C4A409}"/>
    <cellStyle name="Migliaia [0] 2 2 18" xfId="12329" xr:uid="{66F96BE2-96EE-41DE-A8A5-6FB5B574387B}"/>
    <cellStyle name="Migliaia [0] 2 2 18 3" xfId="23475" xr:uid="{3E588A6F-4A85-4E42-A4D3-B66271D8E745}"/>
    <cellStyle name="Migliaia [0] 2 2 19" xfId="25099" xr:uid="{93956560-6540-4852-868A-24763EAF14C8}"/>
    <cellStyle name="Migliaia [0] 2 2 2" xfId="3138" xr:uid="{3E8E4F31-CA4C-43C8-98A6-2EC9F35FCBE0}"/>
    <cellStyle name="Migliaia [0] 2 2 2 10" xfId="9667" xr:uid="{65B32F5A-8723-4795-BDB0-9D623ABDBDB1}"/>
    <cellStyle name="Migliaia [0] 2 2 2 10 2" xfId="31937" xr:uid="{D9638085-0B28-45AE-973C-DFF05FEC4AC2}"/>
    <cellStyle name="Migliaia [0] 2 2 2 10 3" xfId="21661" xr:uid="{B4AA9C7B-FAB8-4A51-BE50-D3077FCFAB0D}"/>
    <cellStyle name="Migliaia [0] 2 2 2 11" xfId="12786" xr:uid="{B9136719-8D07-4CB3-B84C-017278089679}"/>
    <cellStyle name="Migliaia [0] 2 2 2 11 3" xfId="23657" xr:uid="{51ED5426-434F-43A2-8132-4E04306FDA21}"/>
    <cellStyle name="Migliaia [0] 2 2 2 12" xfId="26013" xr:uid="{D6B36F5F-C7FE-4D98-ABC1-2FC0CA2C6BAF}"/>
    <cellStyle name="Migliaia [0] 2 2 2 13" xfId="15713" xr:uid="{474DCE00-88E7-4833-8342-D03A88E13CDF}"/>
    <cellStyle name="Migliaia [0] 2 2 2 2" xfId="4005" xr:uid="{4E5C92E0-1BAE-4CF6-9EA3-D53BBE2149CD}"/>
    <cellStyle name="Migliaia [0] 2 2 2 2 2" xfId="5056" xr:uid="{C2377BB5-33A5-4F55-A85C-A442111F133B}"/>
    <cellStyle name="Migliaia [0] 2 2 2 2 2 2" xfId="8260" xr:uid="{4A1BF384-1112-4519-B012-D1D5091593A0}"/>
    <cellStyle name="Migliaia [0] 2 2 2 2 2 2 2" xfId="30670" xr:uid="{D6850E7E-5ABF-4C5A-AE64-7D6CB01A904A}"/>
    <cellStyle name="Migliaia [0] 2 2 2 2 2 2 3" xfId="20383" xr:uid="{E4676D62-EBB8-468B-AAE3-2C172B47A1B4}"/>
    <cellStyle name="Migliaia [0] 2 2 2 2 2 3" xfId="11364" xr:uid="{D3175596-8F88-4AEE-8A61-DBF37ED40116}"/>
    <cellStyle name="Migliaia [0] 2 2 2 2 2 3 3" xfId="23363" xr:uid="{83D38B10-77D8-4AF0-930F-B3781CB8A807}"/>
    <cellStyle name="Migliaia [0] 2 2 2 2 2 4" xfId="13599" xr:uid="{C84080EB-0A5E-4479-819A-046E6F488239}"/>
    <cellStyle name="Migliaia [0] 2 2 2 2 2 4 3" xfId="24237" xr:uid="{AF38FAB4-AC74-4702-B2CE-AC783F072F08}"/>
    <cellStyle name="Migliaia [0] 2 2 2 2 2 5" xfId="27709" xr:uid="{451CD948-39B0-4B7F-A7F5-807AE9ECA08F}"/>
    <cellStyle name="Migliaia [0] 2 2 2 2 2 6" xfId="17415" xr:uid="{AD1BBF6A-8610-4233-90AF-8C773658FB7B}"/>
    <cellStyle name="Migliaia [0] 2 2 2 2 3" xfId="7173" xr:uid="{AB27C8E7-3433-4BD5-ABC1-8BCFF2884619}"/>
    <cellStyle name="Migliaia [0] 2 2 2 2 3 2" xfId="29646" xr:uid="{8EB5568E-4A78-4D06-BA73-25A5F409EDAA}"/>
    <cellStyle name="Migliaia [0] 2 2 2 2 3 3" xfId="19355" xr:uid="{B394498B-3AF8-4925-A716-98BA1A818348}"/>
    <cellStyle name="Migliaia [0] 2 2 2 2 4" xfId="10339" xr:uid="{119ECFB3-9F8D-49F6-ACB9-7AB889EAFFD8}"/>
    <cellStyle name="Migliaia [0] 2 2 2 2 4 2" xfId="32608" xr:uid="{614CB0BE-CF13-4E40-AD80-E51BDAEB344B}"/>
    <cellStyle name="Migliaia [0] 2 2 2 2 4 3" xfId="22334" xr:uid="{0ADFB284-FBCB-44E5-9A50-EF1962F6CF5D}"/>
    <cellStyle name="Migliaia [0] 2 2 2 2 5" xfId="12995" xr:uid="{5A6CBD87-9A56-4F97-9D49-DBA39FC73671}"/>
    <cellStyle name="Migliaia [0] 2 2 2 2 5 3" xfId="23820" xr:uid="{13983063-F940-4821-AF57-208BBFD9996E}"/>
    <cellStyle name="Migliaia [0] 2 2 2 2 6" xfId="26685" xr:uid="{E17E23CC-AECD-451C-AC0A-F8610D865531}"/>
    <cellStyle name="Migliaia [0] 2 2 2 2 7" xfId="16386" xr:uid="{8A00B7A1-C655-483A-8AB5-1612852020DB}"/>
    <cellStyle name="Migliaia [0] 2 2 2 3" xfId="3845" xr:uid="{C46D6BFC-C1A1-429F-9A7D-67AA6369B75D}"/>
    <cellStyle name="Migliaia [0] 2 2 2 3 2" xfId="4841" xr:uid="{14D1B2C5-B4CF-4B43-938D-7394BD5F6A4C}"/>
    <cellStyle name="Migliaia [0] 2 2 2 3 2 2" xfId="8028" xr:uid="{7886CDCD-D4ED-45A9-85B6-2A2D757BBE10}"/>
    <cellStyle name="Migliaia [0] 2 2 2 3 2 2 2" xfId="30459" xr:uid="{55CC13A6-1D8C-4F6A-9DD2-6309AA4F18AC}"/>
    <cellStyle name="Migliaia [0] 2 2 2 3 2 2 3" xfId="20169" xr:uid="{FFA1CE85-A093-4DCB-8707-C72E523C3A8F}"/>
    <cellStyle name="Migliaia [0] 2 2 2 3 2 3" xfId="11151" xr:uid="{3A420669-8A26-4856-AF48-6F4064336713}"/>
    <cellStyle name="Migliaia [0] 2 2 2 3 2 3 3" xfId="23149" xr:uid="{7803D224-10A0-43BF-BCC9-9FB0AFAB9F63}"/>
    <cellStyle name="Migliaia [0] 2 2 2 3 2 4" xfId="27499" xr:uid="{C875E40E-5E4E-43B0-94B0-05B5E8FB87FB}"/>
    <cellStyle name="Migliaia [0] 2 2 2 3 2 5" xfId="17201" xr:uid="{5FB1369F-DFAB-4115-A16D-EC9CE0C8AE44}"/>
    <cellStyle name="Migliaia [0] 2 2 2 3 3" xfId="7015" xr:uid="{E40FF217-EE08-4ABB-92FA-D2E0B5922BE7}"/>
    <cellStyle name="Migliaia [0] 2 2 2 3 3 2" xfId="29485" xr:uid="{F8AA6202-DE4D-4063-80FE-7E98BD720608}"/>
    <cellStyle name="Migliaia [0] 2 2 2 3 3 3" xfId="19193" xr:uid="{256375DD-D627-4CBB-9EE9-CD49AFD1F606}"/>
    <cellStyle name="Migliaia [0] 2 2 2 3 4" xfId="10177" xr:uid="{88B9D4CB-C246-4AA4-99E1-0D5E6D7D4278}"/>
    <cellStyle name="Migliaia [0] 2 2 2 3 4 2" xfId="32447" xr:uid="{40E71A01-0DB5-49DC-B09D-E4D5372055FF}"/>
    <cellStyle name="Migliaia [0] 2 2 2 3 4 3" xfId="22172" xr:uid="{169F80C7-7E47-417B-91F0-8598EB52A7BB}"/>
    <cellStyle name="Migliaia [0] 2 2 2 3 5" xfId="13437" xr:uid="{526D4C7A-56D2-42E2-95FC-0C8C06F7673A}"/>
    <cellStyle name="Migliaia [0] 2 2 2 3 5 3" xfId="24075" xr:uid="{89BC8210-3A67-4ED6-BC52-1AEC35E4AACA}"/>
    <cellStyle name="Migliaia [0] 2 2 2 3 6" xfId="26523" xr:uid="{6DF2BA1A-E5F3-4746-AFAB-52ECF82A7314}"/>
    <cellStyle name="Migliaia [0] 2 2 2 3 7" xfId="16224" xr:uid="{D3FC6E9B-1A53-4BD4-9F74-212DB3C1225E}"/>
    <cellStyle name="Migliaia [0] 2 2 2 4" xfId="4722" xr:uid="{643D7DDD-0068-43B1-8CDB-1E3937BBC5C0}"/>
    <cellStyle name="Migliaia [0] 2 2 2 4 2" xfId="7899" xr:uid="{F418180F-4EDF-4C49-97D3-0B5262F004AD}"/>
    <cellStyle name="Migliaia [0] 2 2 2 4 2 2" xfId="30327" xr:uid="{73BBC834-22A9-4A73-8CB1-2E4FD8DBA99C}"/>
    <cellStyle name="Migliaia [0] 2 2 2 4 2 3" xfId="20038" xr:uid="{C9E38B5C-1D7F-4F83-AC47-5BB7774E8378}"/>
    <cellStyle name="Migliaia [0] 2 2 2 4 3" xfId="11022" xr:uid="{C4B0A624-5A64-4653-B7E4-BD785F75428B}"/>
    <cellStyle name="Migliaia [0] 2 2 2 4 3 3" xfId="23017" xr:uid="{4AA5BBF9-5DB7-4E10-B54E-1823CEDFD7E0}"/>
    <cellStyle name="Migliaia [0] 2 2 2 4 4" xfId="13664" xr:uid="{78D54D2A-73D4-4E23-85E9-831DAD709F5C}"/>
    <cellStyle name="Migliaia [0] 2 2 2 4 4 3" xfId="24302" xr:uid="{562CF0BF-389A-46B6-AE09-7E3FA73A8055}"/>
    <cellStyle name="Migliaia [0] 2 2 2 4 5" xfId="27368" xr:uid="{D67EA6FE-F284-40BB-B83D-D30CBE333538}"/>
    <cellStyle name="Migliaia [0] 2 2 2 4 6" xfId="17069" xr:uid="{FAE61090-043F-496D-A372-837E13AE5D4C}"/>
    <cellStyle name="Migliaia [0] 2 2 2 5" xfId="4521" xr:uid="{D1EC4B20-8FBA-48E8-BB7F-DA61BDC744FE}"/>
    <cellStyle name="Migliaia [0] 2 2 2 5 2" xfId="7697" xr:uid="{605B764D-5890-4A41-BF5C-8A0FD4A0C078}"/>
    <cellStyle name="Migliaia [0] 2 2 2 5 2 2" xfId="30126" xr:uid="{431AEF12-D46D-4F23-BE57-268B35F45F2E}"/>
    <cellStyle name="Migliaia [0] 2 2 2 5 2 3" xfId="19836" xr:uid="{DE9FAC9D-09CB-4AC5-A660-E15763ED425F}"/>
    <cellStyle name="Migliaia [0] 2 2 2 5 3" xfId="10820" xr:uid="{936359A3-ACC7-4E82-B6BC-E4A4FC0EF37D}"/>
    <cellStyle name="Migliaia [0] 2 2 2 5 3 3" xfId="22815" xr:uid="{9C4DE0E3-E952-46C1-90F3-00867912C7DC}"/>
    <cellStyle name="Migliaia [0] 2 2 2 5 4" xfId="13939" xr:uid="{EC1B1659-938C-49F1-B0C6-24C6264FE79B}"/>
    <cellStyle name="Migliaia [0] 2 2 2 5 4 3" xfId="24576" xr:uid="{E5F99185-A503-4CD4-ABEF-630DF60BBE02}"/>
    <cellStyle name="Migliaia [0] 2 2 2 5 5" xfId="27166" xr:uid="{278BEA48-2719-42FB-B53A-94014C4F42A3}"/>
    <cellStyle name="Migliaia [0] 2 2 2 5 6" xfId="16867" xr:uid="{57AA4F2D-1159-4A8B-A048-9215DF5F3565}"/>
    <cellStyle name="Migliaia [0] 2 2 2 6" xfId="4330" xr:uid="{F8542B9A-0E2D-484D-A66C-753064ACA014}"/>
    <cellStyle name="Migliaia [0] 2 2 2 6 2" xfId="7505" xr:uid="{65AAFD2F-81BB-4C56-81AA-28B9EE3CAAAA}"/>
    <cellStyle name="Migliaia [0] 2 2 2 6 2 2" xfId="29934" xr:uid="{59A7105D-C5EF-40FB-8F1A-A7DE9BD91FE6}"/>
    <cellStyle name="Migliaia [0] 2 2 2 6 2 3" xfId="19644" xr:uid="{6647ED69-DCD0-4156-BC55-956D790CB4BF}"/>
    <cellStyle name="Migliaia [0] 2 2 2 6 3" xfId="10628" xr:uid="{A8112F60-21E7-4FB7-9637-AD7511C82718}"/>
    <cellStyle name="Migliaia [0] 2 2 2 6 3 3" xfId="22623" xr:uid="{8654A652-48DE-4B15-8C0E-13A19CCFF975}"/>
    <cellStyle name="Migliaia [0] 2 2 2 6 4" xfId="26974" xr:uid="{AA43CA66-A717-47C3-ACEB-CAB3096C235C}"/>
    <cellStyle name="Migliaia [0] 2 2 2 6 5" xfId="16675" xr:uid="{A52ED593-4A9B-4A4C-ADF9-CE2B23F91890}"/>
    <cellStyle name="Migliaia [0] 2 2 2 7" xfId="4143" xr:uid="{79B73D8B-1D21-4387-8067-BECAE297659A}"/>
    <cellStyle name="Migliaia [0] 2 2 2 7 2" xfId="7318" xr:uid="{33A6B096-359F-4487-BE79-EDF5B56F2BE4}"/>
    <cellStyle name="Migliaia [0] 2 2 2 7 2 2" xfId="29781" xr:uid="{D261BE1F-F491-4DC2-9B15-447C5F852511}"/>
    <cellStyle name="Migliaia [0] 2 2 2 7 2 3" xfId="19491" xr:uid="{2D51F95A-D907-47D6-A035-5BA87C8BF062}"/>
    <cellStyle name="Migliaia [0] 2 2 2 7 3" xfId="10475" xr:uid="{3510979C-1F5B-405F-8BD8-4E27E76B5C8A}"/>
    <cellStyle name="Migliaia [0] 2 2 2 7 3 3" xfId="22470" xr:uid="{FD7DEEBA-5158-489A-A9AE-090FFF144737}"/>
    <cellStyle name="Migliaia [0] 2 2 2 7 4" xfId="26821" xr:uid="{4A735E86-53D3-4BEA-9981-68F59ECDC473}"/>
    <cellStyle name="Migliaia [0] 2 2 2 7 5" xfId="16522" xr:uid="{EB61A416-ED19-4514-9E75-A9708FE32D2D}"/>
    <cellStyle name="Migliaia [0] 2 2 2 8" xfId="3372" xr:uid="{66119A41-D37A-42AE-AA0A-BC8D5D057E3D}"/>
    <cellStyle name="Migliaia [0] 2 2 2 8 2" xfId="6729" xr:uid="{ADD9FEFE-3C65-455C-B92C-A4DEFDA68836}"/>
    <cellStyle name="Migliaia [0] 2 2 2 8 2 2" xfId="29229" xr:uid="{2D0ADB56-0CF6-4D96-B236-54D5E4F987B7}"/>
    <cellStyle name="Migliaia [0] 2 2 2 8 2 3" xfId="18936" xr:uid="{BA2E2E66-7FBE-4084-BB2F-90A080F843F5}"/>
    <cellStyle name="Migliaia [0] 2 2 2 8 3" xfId="9920" xr:uid="{F8F7ADF9-8060-4AAF-A1F3-B050C0866CF3}"/>
    <cellStyle name="Migliaia [0] 2 2 2 8 3 2" xfId="32190" xr:uid="{5F26F86A-64A5-488D-8899-B8E8B90EE242}"/>
    <cellStyle name="Migliaia [0] 2 2 2 8 3 3" xfId="21914" xr:uid="{428B3DA9-C1F3-4BA5-9506-3E41060DF281}"/>
    <cellStyle name="Migliaia [0] 2 2 2 8 4" xfId="26265" xr:uid="{93D1C2D9-CA3F-4C01-86E7-AED5A896A448}"/>
    <cellStyle name="Migliaia [0] 2 2 2 8 5" xfId="15966" xr:uid="{B9550868-A0AA-4E6E-9415-91ECA68207D5}"/>
    <cellStyle name="Migliaia [0] 2 2 2 9" xfId="6476" xr:uid="{AB84AD75-E193-446E-ABD1-C441624DD412}"/>
    <cellStyle name="Migliaia [0] 2 2 2 9 2" xfId="28977" xr:uid="{67898383-1E56-4984-A2E0-DE21F0B26388}"/>
    <cellStyle name="Migliaia [0] 2 2 2 9 3" xfId="18683" xr:uid="{97D080EB-3D22-46DD-88B2-1E9EF821CF8B}"/>
    <cellStyle name="Migliaia [0] 2 2 20" xfId="14799" xr:uid="{6E1F46AD-D9B4-49A3-94C2-13DE995C2DA7}"/>
    <cellStyle name="Migliaia [0] 2 2 3" xfId="3087" xr:uid="{4FA9D8A8-A302-44AF-A283-58BC7FABB571}"/>
    <cellStyle name="Migliaia [0] 2 2 3 2" xfId="3950" xr:uid="{8E3F0272-0B52-43E4-807B-0B88698A3818}"/>
    <cellStyle name="Migliaia [0] 2 2 3 2 2" xfId="4891" xr:uid="{17CE7D68-0BDA-477F-A0ED-2F8EF2627CFB}"/>
    <cellStyle name="Migliaia [0] 2 2 3 2 2 2" xfId="8079" xr:uid="{09E10CF3-0025-4E4C-9458-C003273D9322}"/>
    <cellStyle name="Migliaia [0] 2 2 3 2 2 2 2" xfId="30502" xr:uid="{40539BAD-CB15-44E3-BFDE-F7A355BEA10A}"/>
    <cellStyle name="Migliaia [0] 2 2 3 2 2 2 3" xfId="20212" xr:uid="{20465D8B-E87F-41F0-8511-05F5D01A950F}"/>
    <cellStyle name="Migliaia [0] 2 2 3 2 2 3" xfId="11194" xr:uid="{F2C3DD2C-AA50-4E43-8C08-79DB930EA7F5}"/>
    <cellStyle name="Migliaia [0] 2 2 3 2 2 3 3" xfId="23192" xr:uid="{EE2FCC39-C857-4C9A-B1B1-FDB910758243}"/>
    <cellStyle name="Migliaia [0] 2 2 3 2 2 4" xfId="13521" xr:uid="{691DF47A-E0FA-4590-B469-3D21D01D32FD}"/>
    <cellStyle name="Migliaia [0] 2 2 3 2 2 4 3" xfId="24157" xr:uid="{2B7AD58F-7C90-47F5-8A8B-72A937367BE7}"/>
    <cellStyle name="Migliaia [0] 2 2 3 2 2 5" xfId="27541" xr:uid="{F0A1FB6E-CF00-4BB8-8947-5817949B50AB}"/>
    <cellStyle name="Migliaia [0] 2 2 3 2 2 6" xfId="17244" xr:uid="{D9BECED5-BD17-433C-BAA7-ABAD8CF5FF12}"/>
    <cellStyle name="Migliaia [0] 2 2 3 2 3" xfId="7095" xr:uid="{59155623-98E0-4967-8165-C34E5978E348}"/>
    <cellStyle name="Migliaia [0] 2 2 3 2 3 2" xfId="29566" xr:uid="{48231C9B-47D6-44B5-AA91-6CFC85CDECDF}"/>
    <cellStyle name="Migliaia [0] 2 2 3 2 3 3" xfId="19275" xr:uid="{1485F800-12A9-40A6-83F5-BB4EB63554AC}"/>
    <cellStyle name="Migliaia [0] 2 2 3 2 4" xfId="10259" xr:uid="{226DB19A-66C0-45EA-A056-13081AFB450C}"/>
    <cellStyle name="Migliaia [0] 2 2 3 2 4 2" xfId="32528" xr:uid="{2947367D-E16F-4AFA-ABD7-18C7734BB7AF}"/>
    <cellStyle name="Migliaia [0] 2 2 3 2 4 3" xfId="22254" xr:uid="{F1627588-8383-4C0C-AD89-8A809CF92CAB}"/>
    <cellStyle name="Migliaia [0] 2 2 3 2 5" xfId="12918" xr:uid="{EE489472-2C83-41ED-8EAC-C5EDEB7379C1}"/>
    <cellStyle name="Migliaia [0] 2 2 3 2 5 3" xfId="23740" xr:uid="{3D61914D-3433-468D-8D3C-21BF689CFB27}"/>
    <cellStyle name="Migliaia [0] 2 2 3 2 6" xfId="26605" xr:uid="{08D2CE0E-12CB-4334-9B68-0AF7452AED81}"/>
    <cellStyle name="Migliaia [0] 2 2 3 2 7" xfId="16306" xr:uid="{9276EF43-CA22-4059-881D-148B3E7822D3}"/>
    <cellStyle name="Migliaia [0] 2 2 3 3" xfId="3770" xr:uid="{3F331CA1-CDEB-4BC1-BEE7-96989C99796C}"/>
    <cellStyle name="Migliaia [0] 2 2 3 3 2" xfId="6933" xr:uid="{891F19F0-8099-459D-A51D-DCD4EA8F276B}"/>
    <cellStyle name="Migliaia [0] 2 2 3 3 2 2" xfId="29404" xr:uid="{AD9E0852-16E1-4495-B2A2-D5780A1303E5}"/>
    <cellStyle name="Migliaia [0] 2 2 3 3 2 3" xfId="19111" xr:uid="{674F7A28-2F1C-4EB8-831C-21780ADE8372}"/>
    <cellStyle name="Migliaia [0] 2 2 3 3 3" xfId="10096" xr:uid="{83FA9590-3F6E-49D8-AB08-32C526F62CC1}"/>
    <cellStyle name="Migliaia [0] 2 2 3 3 3 2" xfId="32365" xr:uid="{B28FAD8B-E146-4C26-8FF4-C621859BE968}"/>
    <cellStyle name="Migliaia [0] 2 2 3 3 3 3" xfId="22090" xr:uid="{5EB8A83A-1A6C-4A76-8927-AE5BB39C6B31}"/>
    <cellStyle name="Migliaia [0] 2 2 3 3 4" xfId="13361" xr:uid="{F427E35A-7010-40FA-B3E8-DB5DE173219E}"/>
    <cellStyle name="Migliaia [0] 2 2 3 3 4 3" xfId="23997" xr:uid="{73A91D04-32CF-4B15-A88F-75F36F280613}"/>
    <cellStyle name="Migliaia [0] 2 2 3 3 5" xfId="26441" xr:uid="{96636F9C-CE65-4F06-948F-BFE29007A016}"/>
    <cellStyle name="Migliaia [0] 2 2 3 3 6" xfId="16142" xr:uid="{F38AA4C4-89D0-4402-8984-A6ADF40071C6}"/>
    <cellStyle name="Migliaia [0] 2 2 3 4" xfId="3290" xr:uid="{3299DC5D-A61F-4706-BCFE-8CA824D3E454}"/>
    <cellStyle name="Migliaia [0] 2 2 3 4 2" xfId="6647" xr:uid="{23BECBB0-ECFA-49B4-BDD2-E6851F82C257}"/>
    <cellStyle name="Migliaia [0] 2 2 3 4 2 2" xfId="29147" xr:uid="{8AE09A34-16EC-4CCC-B899-B17A63FA8D08}"/>
    <cellStyle name="Migliaia [0] 2 2 3 4 2 3" xfId="18854" xr:uid="{644A2965-1EB7-45D6-A4CB-6CCCF475871B}"/>
    <cellStyle name="Migliaia [0] 2 2 3 4 3" xfId="9838" xr:uid="{736402A5-D833-4773-9FA6-952F3A265739}"/>
    <cellStyle name="Migliaia [0] 2 2 3 4 3 2" xfId="32108" xr:uid="{7CE17027-2F7D-4973-8A9B-0591376A25BD}"/>
    <cellStyle name="Migliaia [0] 2 2 3 4 3 3" xfId="21832" xr:uid="{79AE369C-0204-49C0-AC6C-E5CCF76FEA25}"/>
    <cellStyle name="Migliaia [0] 2 2 3 4 4" xfId="26183" xr:uid="{7251D3A1-3537-4BC8-B793-F16BBB4D3B65}"/>
    <cellStyle name="Migliaia [0] 2 2 3 4 5" xfId="15884" xr:uid="{B14951A8-ACF5-409D-8644-B204C4EA6183}"/>
    <cellStyle name="Migliaia [0] 2 2 3 5" xfId="6394" xr:uid="{94BD2471-CAE5-40CB-A43F-CDEE6FD8A659}"/>
    <cellStyle name="Migliaia [0] 2 2 3 5 2" xfId="28895" xr:uid="{06008DB7-B304-45B1-8449-704C9EE89F50}"/>
    <cellStyle name="Migliaia [0] 2 2 3 5 3" xfId="18601" xr:uid="{47B6137D-0D9F-4835-86C0-A8FA719E2A0E}"/>
    <cellStyle name="Migliaia [0] 2 2 3 6" xfId="9585" xr:uid="{603F5A77-AB5B-4CB9-8B86-7A7A7B86A2B2}"/>
    <cellStyle name="Migliaia [0] 2 2 3 6 2" xfId="31855" xr:uid="{4EA51832-3F6E-4AC8-9906-246D539A8E50}"/>
    <cellStyle name="Migliaia [0] 2 2 3 6 3" xfId="21579" xr:uid="{CE6CC433-69E7-4B48-8D20-63AADF61F665}"/>
    <cellStyle name="Migliaia [0] 2 2 3 7" xfId="12706" xr:uid="{E5E76B81-6401-484B-A5ED-0550F7B95B6E}"/>
    <cellStyle name="Migliaia [0] 2 2 3 7 3" xfId="23575" xr:uid="{1333BCF9-E01A-40BB-A92B-37E999C1C822}"/>
    <cellStyle name="Migliaia [0] 2 2 3 8" xfId="25931" xr:uid="{161B7B18-AD1C-4076-989A-E9FE6A82B6A0}"/>
    <cellStyle name="Migliaia [0] 2 2 3 9" xfId="15631" xr:uid="{A3D2FC8A-FFC7-4624-AEDC-EDD078FA1A67}"/>
    <cellStyle name="Migliaia [0] 2 2 4" xfId="3444" xr:uid="{C8282B61-766A-4BA0-B3B6-6A6EA87527AC}"/>
    <cellStyle name="Migliaia [0] 2 2 4 2" xfId="4980" xr:uid="{0F39E596-85BE-47B4-B2E3-57BB0A23B7DC}"/>
    <cellStyle name="Migliaia [0] 2 2 4 2 2" xfId="8178" xr:uid="{84A71363-BB14-4444-B6E9-7A34B35F6DC9}"/>
    <cellStyle name="Migliaia [0] 2 2 4 2 2 2" xfId="30590" xr:uid="{41284A98-D79A-497D-949E-9EEFABE48828}"/>
    <cellStyle name="Migliaia [0] 2 2 4 2 2 3" xfId="20301" xr:uid="{BA156716-A9BC-49BE-9285-BE0047E24BF9}"/>
    <cellStyle name="Migliaia [0] 2 2 4 2 3" xfId="11283" xr:uid="{32045545-82D1-4017-AC33-838B321D548B}"/>
    <cellStyle name="Migliaia [0] 2 2 4 2 3 3" xfId="23281" xr:uid="{1C1D1767-D22D-4CEF-8A89-E0F59D866514}"/>
    <cellStyle name="Migliaia [0] 2 2 4 2 4" xfId="27627" xr:uid="{CDBCE1D4-12BA-451C-9EA7-17F62BD8F510}"/>
    <cellStyle name="Migliaia [0] 2 2 4 2 5" xfId="17333" xr:uid="{42F8E4EC-0C84-4A7C-80C0-0F583BAFE7EB}"/>
    <cellStyle name="Migliaia [0] 2 2 4 3" xfId="6818" xr:uid="{7889805F-16EC-4A99-B8A2-E0F7BF7F368F}"/>
    <cellStyle name="Migliaia [0] 2 2 4 3 2" xfId="29304" xr:uid="{7BF2CA56-51AD-4026-85A1-69740EA15DF9}"/>
    <cellStyle name="Migliaia [0] 2 2 4 3 3" xfId="19011" xr:uid="{5A585ABB-05F3-43FB-9E95-2DDCD8B6D0A9}"/>
    <cellStyle name="Migliaia [0] 2 2 4 4" xfId="9996" xr:uid="{CCADA65A-560E-4452-B633-B29E11FFA25C}"/>
    <cellStyle name="Migliaia [0] 2 2 4 4 2" xfId="32265" xr:uid="{DA895368-2374-4467-9052-55EB48890094}"/>
    <cellStyle name="Migliaia [0] 2 2 4 4 3" xfId="21990" xr:uid="{566C68E1-F615-45CB-9EC3-4FB1A03FF422}"/>
    <cellStyle name="Migliaia [0] 2 2 4 5" xfId="13073" xr:uid="{59AB4A15-22B3-4B45-B755-172C1F0FA7C0}"/>
    <cellStyle name="Migliaia [0] 2 2 4 5 3" xfId="23897" xr:uid="{7A01710F-2926-4706-90EC-D219E4BE67C3}"/>
    <cellStyle name="Migliaia [0] 2 2 4 6" xfId="26341" xr:uid="{375B0A0C-9CA5-41A0-AD06-87F5673EF179}"/>
    <cellStyle name="Migliaia [0] 2 2 4 7" xfId="16042" xr:uid="{35290FB6-59B6-49DF-8D2D-B8D5D125846F}"/>
    <cellStyle name="Migliaia [0] 2 2 5" xfId="4765" xr:uid="{E3AB15CB-DD1A-44AF-B976-E7D9BECF3AA1}"/>
    <cellStyle name="Migliaia [0] 2 2 5 2" xfId="7951" xr:uid="{AF6D266E-196C-4446-9765-5D6FBE6DFF1B}"/>
    <cellStyle name="Migliaia [0] 2 2 5 2 2" xfId="30381" xr:uid="{BC3B8277-8E25-465E-A275-AA7634F6FDB3}"/>
    <cellStyle name="Migliaia [0] 2 2 5 2 3" xfId="20091" xr:uid="{C90FEACD-A049-4A3E-ABA7-138C21003F32}"/>
    <cellStyle name="Migliaia [0] 2 2 5 3" xfId="11073" xr:uid="{ECD3C67E-A5F9-4768-8263-D43B392EE340}"/>
    <cellStyle name="Migliaia [0] 2 2 5 3 3" xfId="23071" xr:uid="{110CFD79-8043-4DCF-87D6-ADC265B78E1E}"/>
    <cellStyle name="Migliaia [0] 2 2 5 4" xfId="13811" xr:uid="{543EE608-43DD-48B5-8EEB-F0776E359A7F}"/>
    <cellStyle name="Migliaia [0] 2 2 5 4 3" xfId="24451" xr:uid="{C617E40C-9CF4-41E7-AC9D-3AA2AB07F9D5}"/>
    <cellStyle name="Migliaia [0] 2 2 5 5" xfId="27422" xr:uid="{F83F1D6C-54F7-486C-998F-58F20B02C7AC}"/>
    <cellStyle name="Migliaia [0] 2 2 5 6" xfId="17123" xr:uid="{85D27EA6-5542-4311-88E0-2EF1252AECCD}"/>
    <cellStyle name="Migliaia [0] 2 2 6" xfId="4645" xr:uid="{BB238D77-F608-4456-AE5E-104A172CEF89}"/>
    <cellStyle name="Migliaia [0] 2 2 6 2" xfId="7821" xr:uid="{B51B611A-4711-4C84-AFB4-ABE51C2B7194}"/>
    <cellStyle name="Migliaia [0] 2 2 6 2 2" xfId="30249" xr:uid="{3A3AF65A-D687-4084-862C-F7A9A49A802F}"/>
    <cellStyle name="Migliaia [0] 2 2 6 2 3" xfId="19960" xr:uid="{0E34A9BF-AF19-4F91-9815-AD64BBE02E70}"/>
    <cellStyle name="Migliaia [0] 2 2 6 3" xfId="10944" xr:uid="{B5DCE99E-6665-4564-A2D2-EF11F6775908}"/>
    <cellStyle name="Migliaia [0] 2 2 6 3 3" xfId="22939" xr:uid="{49C38DA9-7480-4650-BD77-9163DC924210}"/>
    <cellStyle name="Migliaia [0] 2 2 6 4" xfId="13873" xr:uid="{0A753869-37D0-457B-BA4A-142F56A1E598}"/>
    <cellStyle name="Migliaia [0] 2 2 6 4 3" xfId="24513" xr:uid="{C5947BE3-0D98-4D7E-BC40-BFE592D4736C}"/>
    <cellStyle name="Migliaia [0] 2 2 6 5" xfId="27290" xr:uid="{A97E21DB-CE72-47CA-90B2-8AF564E907A2}"/>
    <cellStyle name="Migliaia [0] 2 2 6 6" xfId="16991" xr:uid="{89BA2CE5-9F7B-4E49-A413-6441EB796A60}"/>
    <cellStyle name="Migliaia [0] 2 2 7" xfId="4577" xr:uid="{B00FF423-0C79-4D5F-A6A8-8619BF227600}"/>
    <cellStyle name="Migliaia [0] 2 2 7 2" xfId="7753" xr:uid="{4FB87CD0-5900-46A6-A8B0-12C5E26325CE}"/>
    <cellStyle name="Migliaia [0] 2 2 7 2 2" xfId="30182" xr:uid="{BFB00BE6-06EF-4F6F-B065-0B07B8B9B753}"/>
    <cellStyle name="Migliaia [0] 2 2 7 2 3" xfId="19892" xr:uid="{A5371EB1-4426-49EE-86D5-D3CFB2EAB239}"/>
    <cellStyle name="Migliaia [0] 2 2 7 3" xfId="10876" xr:uid="{2AD94E19-21B0-464B-87B8-21733DEF0240}"/>
    <cellStyle name="Migliaia [0] 2 2 7 3 3" xfId="22871" xr:uid="{8D2BE0AF-133F-4E95-9222-1EDE63761F1A}"/>
    <cellStyle name="Migliaia [0] 2 2 7 4" xfId="14024" xr:uid="{58521A2B-9953-4FD1-9B49-1A7C1D2DE7EA}"/>
    <cellStyle name="Migliaia [0] 2 2 7 4 3" xfId="24663" xr:uid="{3C15C1DF-7C21-4780-9B05-170A07530737}"/>
    <cellStyle name="Migliaia [0] 2 2 7 5" xfId="27222" xr:uid="{7A147EB6-F692-4E4E-BD30-98CA0A88D65F}"/>
    <cellStyle name="Migliaia [0] 2 2 7 6" xfId="16923" xr:uid="{65F230C0-F852-4FDB-8155-35523D98F0B3}"/>
    <cellStyle name="Migliaia [0] 2 2 8" xfId="4442" xr:uid="{C5729F71-7304-4C06-865D-D6A08E311F1C}"/>
    <cellStyle name="Migliaia [0] 2 2 8 2" xfId="7618" xr:uid="{A95C28ED-BEB2-4D54-B640-9566B161B03B}"/>
    <cellStyle name="Migliaia [0] 2 2 8 2 2" xfId="30047" xr:uid="{C4F3EBD3-417E-4ECC-A739-C1BD0A0C29AC}"/>
    <cellStyle name="Migliaia [0] 2 2 8 2 3" xfId="19757" xr:uid="{53E8A87C-2998-480C-872B-8B3C040EE35C}"/>
    <cellStyle name="Migliaia [0] 2 2 8 3" xfId="10741" xr:uid="{61E89D41-9BC1-4118-AC20-473E4FA36C5B}"/>
    <cellStyle name="Migliaia [0] 2 2 8 3 3" xfId="22736" xr:uid="{143ACA30-3803-4486-8A30-FD3C373BD589}"/>
    <cellStyle name="Migliaia [0] 2 2 8 4" xfId="13703" xr:uid="{CB84B65A-DC43-4D16-83B5-E39E0B9897B4}"/>
    <cellStyle name="Migliaia [0] 2 2 8 4 3" xfId="24341" xr:uid="{A4EDDA32-F03F-4BC7-90E6-3D2CA7C30758}"/>
    <cellStyle name="Migliaia [0] 2 2 8 5" xfId="27087" xr:uid="{EB2B09EF-6258-49B6-97F6-4BA18D204E94}"/>
    <cellStyle name="Migliaia [0] 2 2 8 6" xfId="16788" xr:uid="{11EB1BE6-E6E0-40EF-9CC1-248FAF537E7F}"/>
    <cellStyle name="Migliaia [0] 2 2 9" xfId="4239" xr:uid="{B952D9DB-117F-4124-9920-3FF1FF35E065}"/>
    <cellStyle name="Migliaia [0] 2 2 9 2" xfId="7414" xr:uid="{14456DB2-5471-45AB-93A8-6651896740DC}"/>
    <cellStyle name="Migliaia [0] 2 2 9 2 2" xfId="29857" xr:uid="{35F4B4EF-A036-484A-80E1-6922EB68605D}"/>
    <cellStyle name="Migliaia [0] 2 2 9 2 3" xfId="19567" xr:uid="{FEF05A36-482D-468F-8A27-A54E3D7A44AE}"/>
    <cellStyle name="Migliaia [0] 2 2 9 3" xfId="10551" xr:uid="{F552FF13-CC39-45DC-B7C0-3FE3E1E5CD4A}"/>
    <cellStyle name="Migliaia [0] 2 2 9 3 3" xfId="22546" xr:uid="{4A74DA98-455E-4ED6-996C-E103059E5161}"/>
    <cellStyle name="Migliaia [0] 2 2 9 4" xfId="26897" xr:uid="{B406DE22-4F66-41EC-BD2F-9661440BB5B2}"/>
    <cellStyle name="Migliaia [0] 2 2 9 5" xfId="16598" xr:uid="{C18EE4A2-D827-4D5C-9B30-8D863E21D49A}"/>
    <cellStyle name="Migliaia [0] 2 20" xfId="2334" xr:uid="{222B66CE-8695-45A9-86F3-B89637CF36B6}"/>
    <cellStyle name="Migliaia [0] 2 20 2" xfId="5681" xr:uid="{417BCB9F-D910-4D16-9A67-19448D3DF3CF}"/>
    <cellStyle name="Migliaia [0] 2 20 2 2" xfId="28197" xr:uid="{E8EFD743-5E02-4CE2-B743-EDFA3F642AB1}"/>
    <cellStyle name="Migliaia [0] 2 20 2 3" xfId="17903" xr:uid="{4297C078-2888-48C3-87B4-B41778C5F949}"/>
    <cellStyle name="Migliaia [0] 2 20 3" xfId="8887" xr:uid="{35838E02-B79B-4014-B84B-5FBB34B18527}"/>
    <cellStyle name="Migliaia [0] 2 20 3 2" xfId="31157" xr:uid="{9878801E-D8D2-4672-A2C3-BD610B6204C5}"/>
    <cellStyle name="Migliaia [0] 2 20 3 3" xfId="20881" xr:uid="{B97E4710-911B-4806-83C4-A946E3BFDF0C}"/>
    <cellStyle name="Migliaia [0] 2 20 4" xfId="25233" xr:uid="{5C098C7A-CE6B-484B-9F23-EC80E978575D}"/>
    <cellStyle name="Migliaia [0] 2 20 5" xfId="14933" xr:uid="{D8521EC7-BF67-4685-9CC7-F9D7B4F31B42}"/>
    <cellStyle name="Migliaia [0] 2 21" xfId="2316" xr:uid="{36930E16-0A99-444A-99C3-58C93A0C8BD0}"/>
    <cellStyle name="Migliaia [0] 2 21 2" xfId="5663" xr:uid="{799E8651-4838-452A-A161-DBD80B179848}"/>
    <cellStyle name="Migliaia [0] 2 21 2 2" xfId="28179" xr:uid="{A12F6F8E-9E35-4FD6-88B8-4D5B3FB66A14}"/>
    <cellStyle name="Migliaia [0] 2 21 2 3" xfId="17885" xr:uid="{78082508-A5CB-466F-8320-49F0AC15B06B}"/>
    <cellStyle name="Migliaia [0] 2 21 3" xfId="8869" xr:uid="{EA33E89D-B481-4A5D-A593-5B1948EE9CF5}"/>
    <cellStyle name="Migliaia [0] 2 21 3 2" xfId="31139" xr:uid="{B0E6B41E-3AA1-49E9-AE37-EACD557F39BA}"/>
    <cellStyle name="Migliaia [0] 2 21 3 3" xfId="20863" xr:uid="{BA27DDF1-E52E-42D4-9944-E296C6E6AC11}"/>
    <cellStyle name="Migliaia [0] 2 21 4" xfId="25215" xr:uid="{5BE61501-6F00-4E99-816F-952FFDA9BF0A}"/>
    <cellStyle name="Migliaia [0] 2 21 5" xfId="14915" xr:uid="{964CE440-3E86-41B6-9C50-189D61ED5155}"/>
    <cellStyle name="Migliaia [0] 2 22" xfId="2301" xr:uid="{877C7DC6-7A99-4FDE-A07F-E7078C804471}"/>
    <cellStyle name="Migliaia [0] 2 22 2" xfId="5648" xr:uid="{38CCAE6E-1BA6-4215-AC37-421A38B9C57B}"/>
    <cellStyle name="Migliaia [0] 2 22 2 2" xfId="28164" xr:uid="{53ADBF39-7933-4624-89C2-70001C4E39C4}"/>
    <cellStyle name="Migliaia [0] 2 22 2 3" xfId="17870" xr:uid="{1896611E-694C-4B5A-B631-2BB61562F92C}"/>
    <cellStyle name="Migliaia [0] 2 22 3" xfId="8854" xr:uid="{EE19408D-5785-4277-9EA8-7B65E167C7D7}"/>
    <cellStyle name="Migliaia [0] 2 22 3 2" xfId="31124" xr:uid="{17A18BCB-972B-4911-BD30-6476EBB8CD8C}"/>
    <cellStyle name="Migliaia [0] 2 22 3 3" xfId="20848" xr:uid="{598350A6-422A-4BD4-AAD3-2716C6F2D212}"/>
    <cellStyle name="Migliaia [0] 2 22 4" xfId="25200" xr:uid="{AF0F9809-2CC2-4E1A-8FDB-DF0A20D606EA}"/>
    <cellStyle name="Migliaia [0] 2 22 5" xfId="14900" xr:uid="{17852A17-098A-4565-927E-266AD26895ED}"/>
    <cellStyle name="Migliaia [0] 2 23" xfId="2280" xr:uid="{1F7A9AC8-2820-469F-9A9B-7CBFC975C676}"/>
    <cellStyle name="Migliaia [0] 2 23 2" xfId="5627" xr:uid="{9FE6EC46-CCFC-4D94-B22B-07B41296951A}"/>
    <cellStyle name="Migliaia [0] 2 23 2 2" xfId="28143" xr:uid="{112FBB71-FF4D-4170-A14D-D8B6CD57EA6F}"/>
    <cellStyle name="Migliaia [0] 2 23 2 3" xfId="17849" xr:uid="{E96DA531-7B17-4AE5-862C-B4273490DBB2}"/>
    <cellStyle name="Migliaia [0] 2 23 3" xfId="8833" xr:uid="{5DCC683D-612C-4394-ABED-22C03EA1F00C}"/>
    <cellStyle name="Migliaia [0] 2 23 3 2" xfId="31103" xr:uid="{F0FEFB53-1209-441C-BEEC-CB773953F43B}"/>
    <cellStyle name="Migliaia [0] 2 23 3 3" xfId="20827" xr:uid="{50A8EBD9-03B0-48C5-BD14-A7FF0812A094}"/>
    <cellStyle name="Migliaia [0] 2 23 4" xfId="25179" xr:uid="{E331160B-F088-4E05-890A-E644FD6F106E}"/>
    <cellStyle name="Migliaia [0] 2 23 5" xfId="14879" xr:uid="{DDF77394-A297-41E5-9ED2-A04B37C60C27}"/>
    <cellStyle name="Migliaia [0] 2 24" xfId="2254" xr:uid="{D6CC78C9-964A-4837-8A68-51A6072CCE96}"/>
    <cellStyle name="Migliaia [0] 2 24 2" xfId="5601" xr:uid="{26E4948E-9F13-4C87-A823-971A5D2252AC}"/>
    <cellStyle name="Migliaia [0] 2 24 2 2" xfId="28117" xr:uid="{823D53BB-695D-4F20-99E5-CCF31EBE4236}"/>
    <cellStyle name="Migliaia [0] 2 24 2 3" xfId="17823" xr:uid="{557207D0-7FE3-49CC-95AA-8A57A940B194}"/>
    <cellStyle name="Migliaia [0] 2 24 3" xfId="8807" xr:uid="{ECAC454E-4864-4C9A-B894-CF05AE58A527}"/>
    <cellStyle name="Migliaia [0] 2 24 3 2" xfId="31077" xr:uid="{63191B11-DEA1-41AF-9026-48474560F864}"/>
    <cellStyle name="Migliaia [0] 2 24 3 3" xfId="20801" xr:uid="{24C9AA57-D352-4413-A7DB-FB1E7322F9F1}"/>
    <cellStyle name="Migliaia [0] 2 24 4" xfId="25153" xr:uid="{DAE84B3E-D334-4DC0-A3EC-013527119D2E}"/>
    <cellStyle name="Migliaia [0] 2 24 5" xfId="14853" xr:uid="{3D164AB1-028E-40E7-ABCC-96B1DD67F5F8}"/>
    <cellStyle name="Migliaia [0] 2 25" xfId="2143" xr:uid="{2D223443-8F7E-4FA1-85C3-0F33F040FAB0}"/>
    <cellStyle name="Migliaia [0] 2 25 2" xfId="5520" xr:uid="{71BCF96F-7F35-43A3-9919-737114F82944}"/>
    <cellStyle name="Migliaia [0] 2 25 2 2" xfId="28050" xr:uid="{DEFB324A-F078-4948-95A6-9F6B540DABBE}"/>
    <cellStyle name="Migliaia [0] 2 25 2 3" xfId="17756" xr:uid="{DF45DE46-F7B7-4D70-918F-071002D70B74}"/>
    <cellStyle name="Migliaia [0] 2 25 3" xfId="8733" xr:uid="{487FCF43-53EE-474A-88A6-F76E65D03A3C}"/>
    <cellStyle name="Migliaia [0] 2 25 3 2" xfId="31010" xr:uid="{68532241-BC3A-4F26-8F5B-4DEEE0633CDD}"/>
    <cellStyle name="Migliaia [0] 2 25 3 3" xfId="20734" xr:uid="{79AFF745-D6AB-4203-9542-DB4958E9ED96}"/>
    <cellStyle name="Migliaia [0] 2 25 4" xfId="25079" xr:uid="{3574A70D-AC9A-4C68-827D-5C9480CA45A6}"/>
    <cellStyle name="Migliaia [0] 2 25 5" xfId="14779" xr:uid="{C3B4C4FE-A3C0-4BE3-834B-4244BAE7A6C7}"/>
    <cellStyle name="Migliaia [0] 2 26" xfId="2117" xr:uid="{A96092F3-37F2-4B7D-AE03-631ABE5DD6A6}"/>
    <cellStyle name="Migliaia [0] 2 26 2" xfId="5493" xr:uid="{0A386294-4BCB-4DB7-BF97-92C5DFB0C943}"/>
    <cellStyle name="Migliaia [0] 2 26 2 2" xfId="28032" xr:uid="{3CB2D777-BF03-4B85-BDA0-BAA6814AE3CE}"/>
    <cellStyle name="Migliaia [0] 2 26 2 3" xfId="17738" xr:uid="{8CDF7D3E-32E9-4AFA-83E2-9018FEC25078}"/>
    <cellStyle name="Migliaia [0] 2 26 3" xfId="8713" xr:uid="{37D2840B-98AC-41BD-94C9-724022F560EA}"/>
    <cellStyle name="Migliaia [0] 2 26 3 2" xfId="30992" xr:uid="{F0C03AD0-36DC-439F-818F-21D5863850EF}"/>
    <cellStyle name="Migliaia [0] 2 26 3 3" xfId="20716" xr:uid="{FD0ECCE6-143E-4908-9B11-C1C3685C5E5D}"/>
    <cellStyle name="Migliaia [0] 2 26 4" xfId="25059" xr:uid="{DD224EBD-1032-4239-BDAD-960CB414CB67}"/>
    <cellStyle name="Migliaia [0] 2 26 5" xfId="14759" xr:uid="{907C63CB-BB42-447E-9B57-5864C77197EC}"/>
    <cellStyle name="Migliaia [0] 2 27" xfId="2065" xr:uid="{8630B244-4278-4EF3-A21B-8BF373CF2E44}"/>
    <cellStyle name="Migliaia [0] 2 27 2" xfId="5476" xr:uid="{B0C9F0C9-3375-4465-9819-26280CDF029C}"/>
    <cellStyle name="Migliaia [0] 2 27 2 2" xfId="28022" xr:uid="{E113A581-AFA9-440F-A05E-5956240910B4}"/>
    <cellStyle name="Migliaia [0] 2 27 2 3" xfId="17728" xr:uid="{FF58CFBD-34A9-4B90-A780-B5836DBD5001}"/>
    <cellStyle name="Migliaia [0] 2 27 3" xfId="8703" xr:uid="{58BB75C3-DF88-41E5-AD6A-F2251F0D5C23}"/>
    <cellStyle name="Migliaia [0] 2 27 3 2" xfId="30982" xr:uid="{198193A8-413F-4F3E-829B-14FD51D750C8}"/>
    <cellStyle name="Migliaia [0] 2 27 3 3" xfId="20706" xr:uid="{434253E1-C9F3-442B-BE7A-E2654073D011}"/>
    <cellStyle name="Migliaia [0] 2 27 4" xfId="25049" xr:uid="{EF614343-2C64-49C3-A4E2-AE3989D467CA}"/>
    <cellStyle name="Migliaia [0] 2 27 5" xfId="14749" xr:uid="{62392E54-C900-4F0F-82FF-D7C4A5B8F309}"/>
    <cellStyle name="Migliaia [0] 2 28" xfId="5453" xr:uid="{D58B6783-4184-4B1C-98AB-DBEB2920A80A}"/>
    <cellStyle name="Migliaia [0] 2 28 2" xfId="28006" xr:uid="{717672FF-91DD-4300-B335-1C4067DBE817}"/>
    <cellStyle name="Migliaia [0] 2 28 3" xfId="17712" xr:uid="{701C4999-8046-4C3F-A0A0-365EE0D97725}"/>
    <cellStyle name="Migliaia [0] 2 29" xfId="8687" xr:uid="{9B0A3136-E534-433A-BACC-445532A86B8A}"/>
    <cellStyle name="Migliaia [0] 2 29 2" xfId="30966" xr:uid="{5E0E539D-C7EB-40B5-962E-03F896E4BEDD}"/>
    <cellStyle name="Migliaia [0] 2 29 3" xfId="20690" xr:uid="{5860061A-6AE3-44FC-A3F3-BCBC60E85752}"/>
    <cellStyle name="Migliaia [0] 2 3" xfId="3130" xr:uid="{C14309A2-6781-4117-8243-FB8BD00AAB5A}"/>
    <cellStyle name="Migliaia [0] 2 3 10" xfId="9647" xr:uid="{40C378CC-DFFE-48D3-969B-0EEF016EE33C}"/>
    <cellStyle name="Migliaia [0] 2 3 10 2" xfId="31917" xr:uid="{1F121DC8-B33D-42EB-A88F-61EEBF760C4A}"/>
    <cellStyle name="Migliaia [0] 2 3 10 3" xfId="21641" xr:uid="{D9F91BD2-1DF0-4295-8565-3238338D5418}"/>
    <cellStyle name="Migliaia [0] 2 3 11" xfId="12767" xr:uid="{4E0C5401-C8E3-4439-B0D2-1C895476FC5D}"/>
    <cellStyle name="Migliaia [0] 2 3 11 3" xfId="23637" xr:uid="{83FE75ED-40C7-42A5-9811-5DE561FDEA0A}"/>
    <cellStyle name="Migliaia [0] 2 3 12" xfId="25993" xr:uid="{7DF921FE-0B4B-4BCA-86A6-02B6E6412005}"/>
    <cellStyle name="Migliaia [0] 2 3 13" xfId="15693" xr:uid="{CE07C7C3-7278-47B5-B1F7-993EE24BEF10}"/>
    <cellStyle name="Migliaia [0] 2 3 2" xfId="3999" xr:uid="{72B97AF1-1560-4A15-ABFD-E899C2AD5562}"/>
    <cellStyle name="Migliaia [0] 2 3 2 2" xfId="5038" xr:uid="{419786F4-DBC5-4C76-A15E-331BA9C9422D}"/>
    <cellStyle name="Migliaia [0] 2 3 2 2 2" xfId="8240" xr:uid="{BD8B96B4-0E2D-46C2-976F-398C271463B3}"/>
    <cellStyle name="Migliaia [0] 2 3 2 2 2 2" xfId="30651" xr:uid="{4786F334-ADC2-4C86-BA6D-1B8816673CF5}"/>
    <cellStyle name="Migliaia [0] 2 3 2 2 2 3" xfId="20363" xr:uid="{24F54721-2BD5-49B3-A42C-03C90AC4E958}"/>
    <cellStyle name="Migliaia [0] 2 3 2 2 3" xfId="11344" xr:uid="{B946153F-2FAC-44F9-89FE-35284FA3192A}"/>
    <cellStyle name="Migliaia [0] 2 3 2 2 3 3" xfId="23343" xr:uid="{4A9F5166-1B12-46C5-9C99-0C16AC1E6D80}"/>
    <cellStyle name="Migliaia [0] 2 3 2 2 4" xfId="13581" xr:uid="{0C06B579-AC81-471F-90D2-80419E99B6F9}"/>
    <cellStyle name="Migliaia [0] 2 3 2 2 4 3" xfId="24217" xr:uid="{B2241C64-9DAE-4480-B4F7-E76DA3A42B7B}"/>
    <cellStyle name="Migliaia [0] 2 3 2 2 5" xfId="27689" xr:uid="{246B7F71-D8C2-49C0-8533-8749F81B899A}"/>
    <cellStyle name="Migliaia [0] 2 3 2 2 6" xfId="17395" xr:uid="{4C25296D-7AB9-4691-B3EB-25956DF14919}"/>
    <cellStyle name="Migliaia [0] 2 3 2 3" xfId="7154" xr:uid="{97527890-F8CE-4116-95AE-0A0109869B12}"/>
    <cellStyle name="Migliaia [0] 2 3 2 3 2" xfId="29626" xr:uid="{83B042BB-3FC2-4533-9CE9-53CC62702E3D}"/>
    <cellStyle name="Migliaia [0] 2 3 2 3 3" xfId="19335" xr:uid="{0E4288EB-DE4D-4298-B99D-44178DB9FCA0}"/>
    <cellStyle name="Migliaia [0] 2 3 2 4" xfId="10319" xr:uid="{D7DC07FD-B5F5-4373-B679-F7BF2E47BDF3}"/>
    <cellStyle name="Migliaia [0] 2 3 2 4 2" xfId="32588" xr:uid="{EB01E45C-3D1F-4BDE-899E-C2A924F7324A}"/>
    <cellStyle name="Migliaia [0] 2 3 2 4 3" xfId="22314" xr:uid="{0DBB20D1-E149-4CC5-BF80-C7AA6A9689E3}"/>
    <cellStyle name="Migliaia [0] 2 3 2 5" xfId="12977" xr:uid="{CD64DCA5-2F74-4CA1-BAB0-0F61A5F8BDD2}"/>
    <cellStyle name="Migliaia [0] 2 3 2 5 3" xfId="23800" xr:uid="{C0AC8215-A56C-45F1-B1A0-347319F180ED}"/>
    <cellStyle name="Migliaia [0] 2 3 2 6" xfId="26665" xr:uid="{B46EDDCE-933B-4335-BA30-A910B8B07DA7}"/>
    <cellStyle name="Migliaia [0] 2 3 2 7" xfId="16366" xr:uid="{B1C7AE39-DCC0-41D3-BB1B-C62A8EBE4407}"/>
    <cellStyle name="Migliaia [0] 2 3 3" xfId="3825" xr:uid="{65C9BEC3-03CC-497B-B67A-2CED1ECB53AB}"/>
    <cellStyle name="Migliaia [0] 2 3 3 2" xfId="4821" xr:uid="{14D7492F-1E3D-4D35-9DE4-E1BA339114A4}"/>
    <cellStyle name="Migliaia [0] 2 3 3 2 2" xfId="8008" xr:uid="{7D054FB7-CAC6-41DD-9F8F-8BB27E296D2D}"/>
    <cellStyle name="Migliaia [0] 2 3 3 2 2 2" xfId="30439" xr:uid="{8C4A6C76-D99C-413B-90A4-E320E5701D41}"/>
    <cellStyle name="Migliaia [0] 2 3 3 2 2 3" xfId="20149" xr:uid="{45907ECC-EC43-4695-9699-267277557601}"/>
    <cellStyle name="Migliaia [0] 2 3 3 2 3" xfId="11131" xr:uid="{FCE00A3F-10FF-4C51-BC54-BC70980A38F6}"/>
    <cellStyle name="Migliaia [0] 2 3 3 2 3 3" xfId="23129" xr:uid="{FFE1EF35-618D-4474-9E6F-970D4AB6A233}"/>
    <cellStyle name="Migliaia [0] 2 3 3 2 4" xfId="27480" xr:uid="{6B698E11-97A1-4578-BCFF-83C853C866A0}"/>
    <cellStyle name="Migliaia [0] 2 3 3 2 5" xfId="17181" xr:uid="{2092698F-C116-40AB-88C0-BDDE9C23FD83}"/>
    <cellStyle name="Migliaia [0] 2 3 3 3" xfId="6995" xr:uid="{1199FBE2-A77A-4510-98BE-BA1CF03B522D}"/>
    <cellStyle name="Migliaia [0] 2 3 3 3 2" xfId="29466" xr:uid="{A1B401C8-2E24-42CD-816E-BBCBDAE4CCA4}"/>
    <cellStyle name="Migliaia [0] 2 3 3 3 3" xfId="19173" xr:uid="{44CDF966-3B40-4141-B122-3D100A4FA998}"/>
    <cellStyle name="Migliaia [0] 2 3 3 4" xfId="10157" xr:uid="{E8E752D8-F55B-409A-9C09-078067C21BD0}"/>
    <cellStyle name="Migliaia [0] 2 3 3 4 2" xfId="32427" xr:uid="{A3C4C723-951E-4725-AA05-F225CC5A4F3A}"/>
    <cellStyle name="Migliaia [0] 2 3 3 4 3" xfId="22152" xr:uid="{8CD0FADA-D63A-46EE-BC0E-2BCED134D5C8}"/>
    <cellStyle name="Migliaia [0] 2 3 3 5" xfId="13420" xr:uid="{B70C70E6-6826-4A0B-A683-431B243174AE}"/>
    <cellStyle name="Migliaia [0] 2 3 3 5 3" xfId="24056" xr:uid="{D9A38121-88B3-4118-96F5-A40DE206A8C7}"/>
    <cellStyle name="Migliaia [0] 2 3 3 6" xfId="26503" xr:uid="{D3A1CB62-6A63-4CB0-A514-6050849DBEC0}"/>
    <cellStyle name="Migliaia [0] 2 3 3 7" xfId="16204" xr:uid="{E1DE3348-1376-4000-9FA2-A2C19AAB1C02}"/>
    <cellStyle name="Migliaia [0] 2 3 4" xfId="4703" xr:uid="{AC8E3947-3A93-419E-8AAD-0D9B0E8A718A}"/>
    <cellStyle name="Migliaia [0] 2 3 4 2" xfId="7879" xr:uid="{EDAFF995-27A6-48C0-A355-FC96C7B2CC9A}"/>
    <cellStyle name="Migliaia [0] 2 3 4 2 2" xfId="30307" xr:uid="{5A3C2730-349B-49A7-A935-88294700FECE}"/>
    <cellStyle name="Migliaia [0] 2 3 4 2 3" xfId="20018" xr:uid="{15FA1412-1CB5-4ED9-A8D2-EED73969EEAD}"/>
    <cellStyle name="Migliaia [0] 2 3 4 3" xfId="11002" xr:uid="{F7C3E1A8-940B-4355-AA70-3CB01BD509BD}"/>
    <cellStyle name="Migliaia [0] 2 3 4 3 3" xfId="22997" xr:uid="{31C9566D-94CE-4EDC-9E84-A989E1EFDC8D}"/>
    <cellStyle name="Migliaia [0] 2 3 4 4" xfId="13693" xr:uid="{DEF82DC8-2C9C-44E7-B878-E5E4BBF5163A}"/>
    <cellStyle name="Migliaia [0] 2 3 4 4 3" xfId="24331" xr:uid="{41E23828-5BA1-4674-B2B2-91284A1EA01A}"/>
    <cellStyle name="Migliaia [0] 2 3 4 5" xfId="27348" xr:uid="{C7A27E81-9674-4D95-B36D-A8B3085C2870}"/>
    <cellStyle name="Migliaia [0] 2 3 4 6" xfId="17049" xr:uid="{776664C3-2D2F-49CE-ABA4-477F59234519}"/>
    <cellStyle name="Migliaia [0] 2 3 5" xfId="4501" xr:uid="{CBE9C08B-78D3-4B53-821B-B97E7DDA8B5C}"/>
    <cellStyle name="Migliaia [0] 2 3 5 2" xfId="7677" xr:uid="{FE5196C3-BD60-4B09-84A1-D0B4A75E695D}"/>
    <cellStyle name="Migliaia [0] 2 3 5 2 2" xfId="30106" xr:uid="{86DA2EFA-FAD4-4C9C-81CF-97DA6651E093}"/>
    <cellStyle name="Migliaia [0] 2 3 5 2 3" xfId="19816" xr:uid="{33F231EC-A296-46D3-B93D-F7DF590C7F68}"/>
    <cellStyle name="Migliaia [0] 2 3 5 3" xfId="10800" xr:uid="{B136BEFC-EC33-4A56-ADDF-383A22C8A2B4}"/>
    <cellStyle name="Migliaia [0] 2 3 5 3 3" xfId="22795" xr:uid="{00983A6C-AF89-478E-8452-707D3BD0B722}"/>
    <cellStyle name="Migliaia [0] 2 3 5 4" xfId="13752" xr:uid="{ECFE3546-CECD-4215-B1A8-27938BED787A}"/>
    <cellStyle name="Migliaia [0] 2 3 5 4 3" xfId="24391" xr:uid="{D20CF8BD-4206-4D42-9834-424C3D314A14}"/>
    <cellStyle name="Migliaia [0] 2 3 5 5" xfId="27146" xr:uid="{CC7BD138-03FC-4FCE-9CB0-084837ABA871}"/>
    <cellStyle name="Migliaia [0] 2 3 5 6" xfId="16847" xr:uid="{4C6F90CC-44FD-444F-B9F3-741C58092F05}"/>
    <cellStyle name="Migliaia [0] 2 3 6" xfId="4303" xr:uid="{A05AA6D1-1AEE-4815-A0F5-BD9702F9ADA4}"/>
    <cellStyle name="Migliaia [0] 2 3 6 2" xfId="7478" xr:uid="{B9C2DE7C-3D38-474B-B914-959BF70F3B5D}"/>
    <cellStyle name="Migliaia [0] 2 3 6 2 2" xfId="29914" xr:uid="{9F8E49D8-E791-4F40-AC34-9884D5C45027}"/>
    <cellStyle name="Migliaia [0] 2 3 6 2 3" xfId="19624" xr:uid="{55D149C8-7A1B-4070-AABE-FBFB91224CC8}"/>
    <cellStyle name="Migliaia [0] 2 3 6 3" xfId="10608" xr:uid="{A4DB13B7-8C87-4EB1-A7AE-EE011BC61FD8}"/>
    <cellStyle name="Migliaia [0] 2 3 6 3 3" xfId="22603" xr:uid="{8A2A3791-AD74-4F3F-A8B9-21C92BC79EEB}"/>
    <cellStyle name="Migliaia [0] 2 3 6 4" xfId="26954" xr:uid="{E9EC91EA-BB4C-477A-B976-A103FFD25B48}"/>
    <cellStyle name="Migliaia [0] 2 3 6 5" xfId="16655" xr:uid="{E53C9FA8-8BF4-400C-8BD9-E6AA0E689431}"/>
    <cellStyle name="Migliaia [0] 2 3 7" xfId="4122" xr:uid="{F9EA687A-E28F-494A-A9E7-1D3CEC4BEFD5}"/>
    <cellStyle name="Migliaia [0] 2 3 7 2" xfId="7297" xr:uid="{C35D5AF0-8577-45D8-8004-2EB87BB2DE42}"/>
    <cellStyle name="Migliaia [0] 2 3 7 2 2" xfId="29761" xr:uid="{565E91E5-04FC-41CA-8BCE-3A6DC378C42A}"/>
    <cellStyle name="Migliaia [0] 2 3 7 2 3" xfId="19471" xr:uid="{D792A36B-3903-46D2-AFEE-F6AEF6C162CF}"/>
    <cellStyle name="Migliaia [0] 2 3 7 3" xfId="10455" xr:uid="{F2244A02-A573-4A14-9AFB-987FDF7ADEF0}"/>
    <cellStyle name="Migliaia [0] 2 3 7 3 3" xfId="22450" xr:uid="{E6A0EF06-61F7-48C9-B717-A3EDB46E210F}"/>
    <cellStyle name="Migliaia [0] 2 3 7 4" xfId="26801" xr:uid="{6CA6548E-E319-4BB8-9B28-59E7C91902EF}"/>
    <cellStyle name="Migliaia [0] 2 3 7 5" xfId="16502" xr:uid="{93AEA1D9-EDC4-4D82-B4DE-BF98F3597A5F}"/>
    <cellStyle name="Migliaia [0] 2 3 8" xfId="3352" xr:uid="{890F0F67-252C-4070-BC1B-62BB570B2F37}"/>
    <cellStyle name="Migliaia [0] 2 3 8 2" xfId="6709" xr:uid="{475E750E-6BE5-4C94-9B49-3A062482BAB9}"/>
    <cellStyle name="Migliaia [0] 2 3 8 2 2" xfId="29209" xr:uid="{D01107E8-0A2F-4256-8BF2-DEB00A75A1EF}"/>
    <cellStyle name="Migliaia [0] 2 3 8 2 3" xfId="18916" xr:uid="{74667715-670E-4110-B346-6B43A23B9E44}"/>
    <cellStyle name="Migliaia [0] 2 3 8 3" xfId="9900" xr:uid="{901303F6-AF84-4BF8-BE15-01A6D5D6425F}"/>
    <cellStyle name="Migliaia [0] 2 3 8 3 2" xfId="32170" xr:uid="{EA880A45-E84D-42AB-98BE-0070F2BBA588}"/>
    <cellStyle name="Migliaia [0] 2 3 8 3 3" xfId="21894" xr:uid="{FCCBA81F-39A2-483F-82BC-3759B345AE22}"/>
    <cellStyle name="Migliaia [0] 2 3 8 4" xfId="26245" xr:uid="{055FA0EF-A22F-4BC6-99E3-22C0CCDFC0FD}"/>
    <cellStyle name="Migliaia [0] 2 3 8 5" xfId="15946" xr:uid="{37BE08F1-AEE9-44DD-9713-BF031456B9DE}"/>
    <cellStyle name="Migliaia [0] 2 3 9" xfId="6456" xr:uid="{FA17C452-DB63-45C4-BEFD-A14C15D8E993}"/>
    <cellStyle name="Migliaia [0] 2 3 9 2" xfId="28957" xr:uid="{6EE10613-518D-478B-B896-FD63CE11323D}"/>
    <cellStyle name="Migliaia [0] 2 3 9 3" xfId="18663" xr:uid="{CD80253E-EFCB-4D4E-AAAB-FF0301F5FEE3}"/>
    <cellStyle name="Migliaia [0] 2 30" xfId="12311" xr:uid="{9E24955F-AA2F-444B-8165-32FF529D5253}"/>
    <cellStyle name="Migliaia [0] 2 30 3" xfId="23455" xr:uid="{7D73E9ED-D2E1-460C-8BAF-33EF600D15C4}"/>
    <cellStyle name="Migliaia [0] 2 31" xfId="25033" xr:uid="{2B448047-D353-40EC-B470-EB6CB2425043}"/>
    <cellStyle name="Migliaia [0] 2 32" xfId="14733" xr:uid="{815DF326-CB29-490D-8F67-2C424CDBAA9F}"/>
    <cellStyle name="Migliaia [0] 2 4" xfId="3076" xr:uid="{3D884E75-7902-4342-A787-5E37812578A5}"/>
    <cellStyle name="Migliaia [0] 2 4 2" xfId="3938" xr:uid="{BF4254A9-C60C-430C-BFAE-A9D76BAEAB8E}"/>
    <cellStyle name="Migliaia [0] 2 4 2 2" xfId="4865" xr:uid="{13791D68-CD18-43E2-A79D-27931400C5FE}"/>
    <cellStyle name="Migliaia [0] 2 4 2 2 2" xfId="8052" xr:uid="{E6325920-04CA-4BD7-AFC5-E0706A9ADEED}"/>
    <cellStyle name="Migliaia [0] 2 4 2 2 2 2" xfId="30482" xr:uid="{BB15E22D-AB20-4B50-86CE-A8B6C1526FF0}"/>
    <cellStyle name="Migliaia [0] 2 4 2 2 2 3" xfId="20192" xr:uid="{7C3BC737-C32B-49B2-9692-7B3161A1D7DB}"/>
    <cellStyle name="Migliaia [0] 2 4 2 2 3" xfId="11174" xr:uid="{E9444BBC-90EE-4D34-AB27-6675E90A87B7}"/>
    <cellStyle name="Migliaia [0] 2 4 2 2 3 3" xfId="23172" xr:uid="{FCEF02EC-DE7D-4388-9FCF-FA5F5CA39DB4}"/>
    <cellStyle name="Migliaia [0] 2 4 2 2 4" xfId="13501" xr:uid="{18A00D38-FA09-4920-8495-E80A39A4ECAE}"/>
    <cellStyle name="Migliaia [0] 2 4 2 2 4 3" xfId="24137" xr:uid="{322288F2-609A-45FF-86E3-9834AB87721D}"/>
    <cellStyle name="Migliaia [0] 2 4 2 2 5" xfId="27521" xr:uid="{AB9AB629-5437-42AA-8496-47B17D152EB9}"/>
    <cellStyle name="Migliaia [0] 2 4 2 2 6" xfId="17224" xr:uid="{14C752C8-4CFA-4836-A99A-1D0D3C23FDA0}"/>
    <cellStyle name="Migliaia [0] 2 4 2 3" xfId="7076" xr:uid="{D42D4CF7-E2FB-45CE-AD26-33D903C4007B}"/>
    <cellStyle name="Migliaia [0] 2 4 2 3 2" xfId="29547" xr:uid="{70E4EEFA-2AEA-41C5-A845-EDBBC5C13035}"/>
    <cellStyle name="Migliaia [0] 2 4 2 3 3" xfId="19255" xr:uid="{5F62ABE4-1480-431C-A787-CF614758C9DC}"/>
    <cellStyle name="Migliaia [0] 2 4 2 4" xfId="10239" xr:uid="{3A8D7BBB-E8A9-4337-BA14-20C68D425B6C}"/>
    <cellStyle name="Migliaia [0] 2 4 2 4 2" xfId="32509" xr:uid="{1E3C1949-2AA7-4D5E-8738-50AEDFB974EB}"/>
    <cellStyle name="Migliaia [0] 2 4 2 4 3" xfId="22234" xr:uid="{8FAAD24D-A6A7-443B-AB4A-D509CDB69205}"/>
    <cellStyle name="Migliaia [0] 2 4 2 5" xfId="12899" xr:uid="{8AE492CA-664A-47A6-BC2C-357A40DBA57E}"/>
    <cellStyle name="Migliaia [0] 2 4 2 5 3" xfId="23720" xr:uid="{28B31277-27A5-4A60-BB09-C4464E4E6A2F}"/>
    <cellStyle name="Migliaia [0] 2 4 2 6" xfId="26585" xr:uid="{4721D07B-9875-42EF-A7E4-386AA31C56DD}"/>
    <cellStyle name="Migliaia [0] 2 4 2 7" xfId="16286" xr:uid="{F181AFF7-1CFE-42E1-AD8E-CEDFF7CCE3F1}"/>
    <cellStyle name="Migliaia [0] 2 4 3" xfId="3756" xr:uid="{6F3382B5-8B33-401F-A89C-831B9A766BD0}"/>
    <cellStyle name="Migliaia [0] 2 4 3 2" xfId="6913" xr:uid="{4D68081F-2270-4BBE-BE29-9363F93BB2FE}"/>
    <cellStyle name="Migliaia [0] 2 4 3 2 2" xfId="29384" xr:uid="{ADB8D5D0-410B-48CA-B48C-CCFE58464F30}"/>
    <cellStyle name="Migliaia [0] 2 4 3 2 3" xfId="19091" xr:uid="{BCEBBB18-D1A4-449B-9F41-F78AE9AE67F4}"/>
    <cellStyle name="Migliaia [0] 2 4 3 3" xfId="10076" xr:uid="{EAAA5A25-5851-4099-BFFC-857CC7C27188}"/>
    <cellStyle name="Migliaia [0] 2 4 3 3 2" xfId="32345" xr:uid="{59B08196-EBE2-4B80-AAF6-E8FDA51B271D}"/>
    <cellStyle name="Migliaia [0] 2 4 3 3 3" xfId="22070" xr:uid="{AC08F83B-382B-493C-AF73-C197665EC192}"/>
    <cellStyle name="Migliaia [0] 2 4 3 4" xfId="13341" xr:uid="{4BA3F3C0-9A95-4FE3-BEBB-06B95D67C23F}"/>
    <cellStyle name="Migliaia [0] 2 4 3 4 3" xfId="23977" xr:uid="{2DCBAD58-0BC4-4BFB-B1B0-C4C8A9CBAFFB}"/>
    <cellStyle name="Migliaia [0] 2 4 3 5" xfId="26421" xr:uid="{10732E1D-324E-444F-84F4-A2D4755CECD7}"/>
    <cellStyle name="Migliaia [0] 2 4 3 6" xfId="16122" xr:uid="{B91E3BF5-7A1A-47BF-B9AD-CB5DA0F2DC27}"/>
    <cellStyle name="Migliaia [0] 2 4 4" xfId="3270" xr:uid="{138FD60E-2980-4321-B55A-3B0403DAE5F9}"/>
    <cellStyle name="Migliaia [0] 2 4 4 2" xfId="6627" xr:uid="{997887C5-CE62-4F95-BCB8-952689F3953B}"/>
    <cellStyle name="Migliaia [0] 2 4 4 2 2" xfId="29127" xr:uid="{2AAD6A27-C2C3-4350-A208-914B74E7ACF6}"/>
    <cellStyle name="Migliaia [0] 2 4 4 2 3" xfId="18834" xr:uid="{C47CB2D7-9B16-4F75-8476-B939A9C64120}"/>
    <cellStyle name="Migliaia [0] 2 4 4 3" xfId="9818" xr:uid="{875BB2A7-EA10-4207-97FB-C2B53676EC7A}"/>
    <cellStyle name="Migliaia [0] 2 4 4 3 2" xfId="32088" xr:uid="{07E6F58E-AA7B-48B6-B938-6A69532C12A6}"/>
    <cellStyle name="Migliaia [0] 2 4 4 3 3" xfId="21812" xr:uid="{C2AB4EB5-F666-4F60-871B-8D8FB0D48D74}"/>
    <cellStyle name="Migliaia [0] 2 4 4 4" xfId="26163" xr:uid="{4392BB48-EA83-4EE4-87E5-3E149B799D2D}"/>
    <cellStyle name="Migliaia [0] 2 4 4 5" xfId="15864" xr:uid="{E0CF27EA-F42D-4CF8-8801-DEBAB2248260}"/>
    <cellStyle name="Migliaia [0] 2 4 5" xfId="6374" xr:uid="{707BC263-372E-4198-A0D2-851048961DE1}"/>
    <cellStyle name="Migliaia [0] 2 4 5 2" xfId="28875" xr:uid="{38574519-D894-47E6-B4DB-7ACF8813F366}"/>
    <cellStyle name="Migliaia [0] 2 4 5 3" xfId="18581" xr:uid="{8938CAE2-5CD2-4C33-AC38-03B6D4F33605}"/>
    <cellStyle name="Migliaia [0] 2 4 6" xfId="9565" xr:uid="{C2F17F11-078A-4016-89E9-9D5180FEF7FA}"/>
    <cellStyle name="Migliaia [0] 2 4 6 2" xfId="31835" xr:uid="{4E68AA98-E669-42F9-87D1-59D19EEDB9BA}"/>
    <cellStyle name="Migliaia [0] 2 4 6 3" xfId="21559" xr:uid="{E587BEE5-D24F-4793-B929-392D0A3A6094}"/>
    <cellStyle name="Migliaia [0] 2 4 7" xfId="12687" xr:uid="{FA9A9EA4-9677-4093-AE18-0B91CA4B18D0}"/>
    <cellStyle name="Migliaia [0] 2 4 7 3" xfId="23555" xr:uid="{F112393D-DC9D-4178-9581-DB24ABC7124E}"/>
    <cellStyle name="Migliaia [0] 2 4 8" xfId="25911" xr:uid="{5A521476-3E41-4572-B015-4EDA165091D3}"/>
    <cellStyle name="Migliaia [0] 2 4 9" xfId="15611" xr:uid="{D77BAC24-629B-45C8-9C8A-FDB2721AA1E6}"/>
    <cellStyle name="Migliaia [0] 2 5" xfId="3424" xr:uid="{3B9FB00A-DA0F-4DF9-AC9F-828D77C155AA}"/>
    <cellStyle name="Migliaia [0] 2 5 2" xfId="4959" xr:uid="{5EE89DDD-3FE0-4715-B482-DFADC9F28F71}"/>
    <cellStyle name="Migliaia [0] 2 5 2 2" xfId="8152" xr:uid="{B7AD4638-70E9-4078-9AFA-F78D671498F5}"/>
    <cellStyle name="Migliaia [0] 2 5 2 2 2" xfId="30570" xr:uid="{2A29E6F7-950E-40E5-888E-D63005A19823}"/>
    <cellStyle name="Migliaia [0] 2 5 2 2 3" xfId="20281" xr:uid="{4CA4F2ED-DBB8-481E-A785-8998A44CBE0A}"/>
    <cellStyle name="Migliaia [0] 2 5 2 3" xfId="11263" xr:uid="{8A07CA4D-13B4-4D3A-924F-5FE67B7B8430}"/>
    <cellStyle name="Migliaia [0] 2 5 2 3 3" xfId="23261" xr:uid="{DE8A0902-E11E-4A87-BEFE-73580087EA5D}"/>
    <cellStyle name="Migliaia [0] 2 5 2 4" xfId="27608" xr:uid="{6E28220E-C152-450E-8AB9-ACE0AF91E191}"/>
    <cellStyle name="Migliaia [0] 2 5 2 5" xfId="17313" xr:uid="{D6732E8F-C386-4897-BFE2-51CA75F1E65C}"/>
    <cellStyle name="Migliaia [0] 2 5 3" xfId="6792" xr:uid="{9489B15F-91B3-4A89-B79E-EAA60E730689}"/>
    <cellStyle name="Migliaia [0] 2 5 3 2" xfId="29284" xr:uid="{F51C0628-5D2C-4D32-867A-B0E03BC56C21}"/>
    <cellStyle name="Migliaia [0] 2 5 3 3" xfId="18991" xr:uid="{E0AD1351-F7F9-487B-AFE9-D98C0E666CD0}"/>
    <cellStyle name="Migliaia [0] 2 5 4" xfId="9976" xr:uid="{26806E46-DF46-4439-BC66-6B509F706CD3}"/>
    <cellStyle name="Migliaia [0] 2 5 4 2" xfId="32245" xr:uid="{2C57B8E3-1538-40CD-97F5-230203E4BCBD}"/>
    <cellStyle name="Migliaia [0] 2 5 4 3" xfId="21970" xr:uid="{A1227E5D-BEE9-4A0A-9771-73444B634A6B}"/>
    <cellStyle name="Migliaia [0] 2 5 5" xfId="13053" xr:uid="{963FFB37-D315-46CD-A4B7-852596D8BEDC}"/>
    <cellStyle name="Migliaia [0] 2 5 5 3" xfId="23877" xr:uid="{BE3485F4-E79E-4524-9245-07981637D9DC}"/>
    <cellStyle name="Migliaia [0] 2 5 6" xfId="26321" xr:uid="{1196B135-984C-434F-9DCC-25B2A274E0E2}"/>
    <cellStyle name="Migliaia [0] 2 5 7" xfId="16022" xr:uid="{BD215A73-AB13-4C4D-8C3D-546C89B2E1D1}"/>
    <cellStyle name="Migliaia [0] 2 6" xfId="4751" xr:uid="{5072AE1A-4B00-4C93-A72B-C09FA41B9E98}"/>
    <cellStyle name="Migliaia [0] 2 6 2" xfId="7931" xr:uid="{0BFF0771-BD21-4903-9970-E1CB0F838F3F}"/>
    <cellStyle name="Migliaia [0] 2 6 2 2" xfId="30361" xr:uid="{57E20FCC-B321-482F-B28C-D56B38372062}"/>
    <cellStyle name="Migliaia [0] 2 6 2 3" xfId="20071" xr:uid="{837AAEA7-4A88-49D8-8F97-94230C66FAB0}"/>
    <cellStyle name="Migliaia [0] 2 6 3" xfId="11053" xr:uid="{753CE247-BB9E-4B89-BD00-2896A40F3298}"/>
    <cellStyle name="Migliaia [0] 2 6 3 3" xfId="23051" xr:uid="{47420E37-1473-47AE-9CA2-A29081A94D37}"/>
    <cellStyle name="Migliaia [0] 2 6 4" xfId="13792" xr:uid="{87D59AB2-966D-4BF1-83B3-2AB3E690A5CA}"/>
    <cellStyle name="Migliaia [0] 2 6 4 3" xfId="24431" xr:uid="{B1B9A243-C783-4FF8-B6C2-7EABF2B47CF3}"/>
    <cellStyle name="Migliaia [0] 2 6 5" xfId="27402" xr:uid="{0427F31C-9880-4815-ADC9-DA20E5CFAAAB}"/>
    <cellStyle name="Migliaia [0] 2 6 6" xfId="17103" xr:uid="{DBE6FB20-1293-4329-A7C4-03423B3581D3}"/>
    <cellStyle name="Migliaia [0] 2 7" xfId="4625" xr:uid="{F61C5753-52CC-4BD2-893E-B3CEA9E3412A}"/>
    <cellStyle name="Migliaia [0] 2 7 2" xfId="7801" xr:uid="{E65BAB6E-DEE4-40EA-919C-2FCDF558891B}"/>
    <cellStyle name="Migliaia [0] 2 7 2 2" xfId="30229" xr:uid="{C31432AF-4DA3-4D35-BAB6-BBB387586EF0}"/>
    <cellStyle name="Migliaia [0] 2 7 2 3" xfId="19940" xr:uid="{0E4FE5F9-1DA7-4E97-84C2-B129DFC59AB9}"/>
    <cellStyle name="Migliaia [0] 2 7 3" xfId="10924" xr:uid="{0816556F-E664-4B40-AFE5-7E0F8390A0CD}"/>
    <cellStyle name="Migliaia [0] 2 7 3 3" xfId="22919" xr:uid="{465C3B32-5B98-407F-B4E3-2D26FD063B94}"/>
    <cellStyle name="Migliaia [0] 2 7 4" xfId="14008" xr:uid="{1B7B0929-DF3B-4C3B-B07D-47ED227B9AE6}"/>
    <cellStyle name="Migliaia [0] 2 7 4 3" xfId="24647" xr:uid="{D289F065-FCCD-432B-BDCB-1E3180AA5781}"/>
    <cellStyle name="Migliaia [0] 2 7 5" xfId="27270" xr:uid="{43146359-0FC6-4EE0-937F-F9321D94534F}"/>
    <cellStyle name="Migliaia [0] 2 7 6" xfId="16971" xr:uid="{226678D5-4F0B-4AB8-931C-B1F25A9E45CF}"/>
    <cellStyle name="Migliaia [0] 2 8" xfId="4557" xr:uid="{63662F83-E0E8-4717-81B5-C561695579A5}"/>
    <cellStyle name="Migliaia [0] 2 8 2" xfId="7733" xr:uid="{E59CCC9E-7EF5-4ED7-A57C-B6FC5D1DC717}"/>
    <cellStyle name="Migliaia [0] 2 8 2 2" xfId="30162" xr:uid="{06343A13-1CC5-4CE9-ACC1-8E0F9DC6C567}"/>
    <cellStyle name="Migliaia [0] 2 8 2 3" xfId="19872" xr:uid="{A10C08BC-C2FF-4815-B3FD-BD30398114B6}"/>
    <cellStyle name="Migliaia [0] 2 8 3" xfId="10856" xr:uid="{C04B2AA6-E03C-4CF4-B042-C8077B9590FF}"/>
    <cellStyle name="Migliaia [0] 2 8 3 3" xfId="22851" xr:uid="{B0242272-B36B-4F17-A3D9-11488362898F}"/>
    <cellStyle name="Migliaia [0] 2 8 4" xfId="13747" xr:uid="{F1F8B7C9-22B7-438A-8238-F9067BE145C6}"/>
    <cellStyle name="Migliaia [0] 2 8 4 3" xfId="24386" xr:uid="{532F16F9-35C9-4A35-B7E8-3A1000B6F8E4}"/>
    <cellStyle name="Migliaia [0] 2 8 5" xfId="27202" xr:uid="{32A482F9-F32B-4CAB-89DC-6E6DBAC925B7}"/>
    <cellStyle name="Migliaia [0] 2 8 6" xfId="16903" xr:uid="{5A4C9733-4699-4102-8787-5B8990981DFF}"/>
    <cellStyle name="Migliaia [0] 2 9" xfId="4422" xr:uid="{8BD0AD8C-4245-4DD5-8F17-61A3253D06F6}"/>
    <cellStyle name="Migliaia [0] 2 9 2" xfId="7598" xr:uid="{EEFF12EB-9A3F-4324-BFF4-687F7CD1C2B1}"/>
    <cellStyle name="Migliaia [0] 2 9 2 2" xfId="30027" xr:uid="{5402E85B-6928-4257-901A-A216C6B5230D}"/>
    <cellStyle name="Migliaia [0] 2 9 2 3" xfId="19737" xr:uid="{3623C15B-B55F-4979-B61C-70760832501B}"/>
    <cellStyle name="Migliaia [0] 2 9 3" xfId="10721" xr:uid="{1FF40DF4-2314-4793-AEE4-D7A9F0741F15}"/>
    <cellStyle name="Migliaia [0] 2 9 3 3" xfId="22716" xr:uid="{1891EC0C-2248-4B7A-9010-A69D83C9ABC3}"/>
    <cellStyle name="Migliaia [0] 2 9 4" xfId="14013" xr:uid="{733C5F86-80AB-4F05-8B92-29BE122E5B4E}"/>
    <cellStyle name="Migliaia [0] 2 9 4 3" xfId="24652" xr:uid="{A34A6879-EA78-490A-8C03-4C91B48B033F}"/>
    <cellStyle name="Migliaia [0] 2 9 5" xfId="27067" xr:uid="{84DF53BD-845B-431D-933A-ED6830B692C9}"/>
    <cellStyle name="Migliaia [0] 2 9 6" xfId="16768" xr:uid="{0CA76E85-41FD-4D26-8053-32B8FBCAF0FA}"/>
    <cellStyle name="Migliaia 10" xfId="184" xr:uid="{1EADAD91-D5F0-40F0-A6D5-367703E02365}"/>
    <cellStyle name="Migliaia 10 10" xfId="4094" xr:uid="{BBE80C3B-38DD-46D7-8EA0-D90C554F9BDF}"/>
    <cellStyle name="Migliaia 10 10 2" xfId="7269" xr:uid="{DA908E9A-2A98-4964-8C26-4B4AB31471A9}"/>
    <cellStyle name="Migliaia 10 10 2 2" xfId="29740" xr:uid="{71F5FD8C-B2FA-4CC8-8F5C-DA7431D35C35}"/>
    <cellStyle name="Migliaia 10 10 2 3" xfId="19450" xr:uid="{C209D1BE-BB2B-4B3D-8D6A-5E202611D58B}"/>
    <cellStyle name="Migliaia 10 10 3" xfId="10434" xr:uid="{8057A44C-7947-44C8-B851-44A0032DEB2D}"/>
    <cellStyle name="Migliaia 10 10 3 3" xfId="22429" xr:uid="{3084AF57-4356-423D-90F7-59535D499844}"/>
    <cellStyle name="Migliaia 10 10 4" xfId="26780" xr:uid="{76C2672B-824A-4800-A488-5331866C4E49}"/>
    <cellStyle name="Migliaia 10 10 5" xfId="16481" xr:uid="{BC9DA76D-5819-4715-AAD2-E9744FACFD71}"/>
    <cellStyle name="Migliaia 10 11" xfId="3216" xr:uid="{6E15882C-7C5F-43A4-A2CE-3106900A0ABD}"/>
    <cellStyle name="Migliaia 10 11 2" xfId="6571" xr:uid="{B0A0EA01-D83E-4E64-8CB6-549A2689A274}"/>
    <cellStyle name="Migliaia 10 11 2 2" xfId="29071" xr:uid="{C69930F2-5230-459C-9266-FAA146DEF642}"/>
    <cellStyle name="Migliaia 10 11 2 3" xfId="18778" xr:uid="{E8729353-A251-4B61-939B-AE61707EAD25}"/>
    <cellStyle name="Migliaia 10 11 3" xfId="9762" xr:uid="{782A7D05-4C65-4BB4-8017-57E37A113871}"/>
    <cellStyle name="Migliaia 10 11 3 2" xfId="32032" xr:uid="{216C4279-386A-4C87-A48E-A5CB1346C96C}"/>
    <cellStyle name="Migliaia 10 11 3 3" xfId="21756" xr:uid="{1BE57963-4F63-4E35-AD81-72E519BC88CB}"/>
    <cellStyle name="Migliaia 10 11 4" xfId="26108" xr:uid="{B2932E05-2D54-4A64-A5EC-E7D2BCF8D3E0}"/>
    <cellStyle name="Migliaia 10 11 5" xfId="15808" xr:uid="{718BFA71-0F3A-4564-8D55-71727BD6DC62}"/>
    <cellStyle name="Migliaia 10 12" xfId="3031" xr:uid="{199989C8-CB2F-47EE-ACC6-02F7AD3E3B60}"/>
    <cellStyle name="Migliaia 10 12 2" xfId="6320" xr:uid="{39576B9B-AE2C-45C4-89B2-2C85E4E3E6C2}"/>
    <cellStyle name="Migliaia 10 12 2 2" xfId="28821" xr:uid="{0A31DF1F-E5C9-4C97-8789-E44F421D9D9E}"/>
    <cellStyle name="Migliaia 10 12 2 3" xfId="18527" xr:uid="{CBD1430F-7484-4007-A88E-41C09C0FE73F}"/>
    <cellStyle name="Migliaia 10 12 3" xfId="9511" xr:uid="{4B47E545-4902-4E54-97B0-0CFC341DC8D0}"/>
    <cellStyle name="Migliaia 10 12 3 2" xfId="31781" xr:uid="{E07BAA30-A7D0-4DD4-B2C3-7727E1A54323}"/>
    <cellStyle name="Migliaia 10 12 3 3" xfId="21505" xr:uid="{CEBEF2E2-D2A1-4D70-A794-8A6AF18892A4}"/>
    <cellStyle name="Migliaia 10 12 4" xfId="25857" xr:uid="{34275C2A-2F2C-4741-873B-C7F59F258327}"/>
    <cellStyle name="Migliaia 10 12 5" xfId="15557" xr:uid="{C699DE58-5440-4614-8AD6-FDF9DAC70829}"/>
    <cellStyle name="Migliaia 10 13" xfId="2917" xr:uid="{3EA93387-20CE-4C9A-AC98-1635D4AD9C36}"/>
    <cellStyle name="Migliaia 10 13 2" xfId="6209" xr:uid="{F3BC6BD2-E2E9-4E8A-9588-08F002C90DA6}"/>
    <cellStyle name="Migliaia 10 13 2 2" xfId="28710" xr:uid="{8EFD724E-D321-4A47-B9F1-8B8261B28491}"/>
    <cellStyle name="Migliaia 10 13 2 3" xfId="18416" xr:uid="{A4B557C3-1D86-4818-B088-A7E1CB43915A}"/>
    <cellStyle name="Migliaia 10 13 3" xfId="9400" xr:uid="{3D4C492B-8E50-4831-AB21-273C9AC827B3}"/>
    <cellStyle name="Migliaia 10 13 3 2" xfId="31670" xr:uid="{88C777A8-4435-4445-A723-B69035269978}"/>
    <cellStyle name="Migliaia 10 13 3 3" xfId="21394" xr:uid="{43A44E10-92BA-4289-8032-82B2D6FC3A0E}"/>
    <cellStyle name="Migliaia 10 13 4" xfId="25746" xr:uid="{2EA3F140-A1D5-46D1-8E9A-227A29145346}"/>
    <cellStyle name="Migliaia 10 13 5" xfId="15446" xr:uid="{453D8A62-9446-41C2-9FEA-E0930D5964D1}"/>
    <cellStyle name="Migliaia 10 14" xfId="2836" xr:uid="{FA7453BD-C1BB-4C1C-9500-DA95AA155D05}"/>
    <cellStyle name="Migliaia 10 14 2" xfId="6122" xr:uid="{E1CE3905-6A45-4F18-84BD-7AEB7CC05472}"/>
    <cellStyle name="Migliaia 10 14 2 2" xfId="28623" xr:uid="{B43B3C59-264B-4A7C-AA45-1D1AB127F1BB}"/>
    <cellStyle name="Migliaia 10 14 2 3" xfId="18329" xr:uid="{4A8B24E3-A58B-4910-B09A-AE651CABAA29}"/>
    <cellStyle name="Migliaia 10 14 3" xfId="9313" xr:uid="{DCA55F1C-C16A-4547-9FB8-131FF3E8A541}"/>
    <cellStyle name="Migliaia 10 14 3 2" xfId="31583" xr:uid="{6164BD5A-7BBE-4503-9E15-ED33CAF90586}"/>
    <cellStyle name="Migliaia 10 14 3 3" xfId="21307" xr:uid="{5AE77FFC-6EF0-46FA-A06E-5A61BFFA7213}"/>
    <cellStyle name="Migliaia 10 14 4" xfId="25659" xr:uid="{1C40D368-B001-4A03-B05D-EB9A80F8A4F5}"/>
    <cellStyle name="Migliaia 10 14 5" xfId="15359" xr:uid="{CE4FED9F-165E-4D2A-8824-D42B26175B87}"/>
    <cellStyle name="Migliaia 10 15" xfId="2738" xr:uid="{5A1CFFAB-1023-42DB-B54C-D5ADE84D2181}"/>
    <cellStyle name="Migliaia 10 15 2" xfId="6023" xr:uid="{29414458-063C-4574-A0F8-D356E9F95869}"/>
    <cellStyle name="Migliaia 10 15 2 2" xfId="28524" xr:uid="{0E32AD9F-FBEF-40CF-A65B-26549B89604F}"/>
    <cellStyle name="Migliaia 10 15 2 3" xfId="18230" xr:uid="{DFE708D7-0143-4772-B8F5-B7E4C64BC6E9}"/>
    <cellStyle name="Migliaia 10 15 3" xfId="9214" xr:uid="{459F0AB4-A35D-4F43-9E2E-9404245AF12A}"/>
    <cellStyle name="Migliaia 10 15 3 2" xfId="31484" xr:uid="{BBE2D934-8EBA-43B8-A981-1C4BAA857D21}"/>
    <cellStyle name="Migliaia 10 15 3 3" xfId="21208" xr:uid="{12F74D13-8A0F-464B-992E-5A2307C2466A}"/>
    <cellStyle name="Migliaia 10 15 4" xfId="25560" xr:uid="{B810A424-E3E5-4157-B553-603DC879548F}"/>
    <cellStyle name="Migliaia 10 15 5" xfId="15260" xr:uid="{D0A65F9E-3313-4A43-B1B1-F20CBC94F0ED}"/>
    <cellStyle name="Migliaia 10 16" xfId="5555" xr:uid="{CCD80EEE-CE31-4D62-BB70-3CB50493509F}"/>
    <cellStyle name="Migliaia 10 16 2" xfId="28072" xr:uid="{EACFB2A5-32B9-446A-812C-4789AA723BDE}"/>
    <cellStyle name="Migliaia 10 16 3" xfId="17778" xr:uid="{4547B6D3-AF7F-4F39-928D-320471D1BD3A}"/>
    <cellStyle name="Migliaia 10 17" xfId="8761" xr:uid="{A271EA3C-7795-4001-B53C-1E7F64FB6467}"/>
    <cellStyle name="Migliaia 10 17 2" xfId="31032" xr:uid="{887CBDD4-5E04-4C87-B5E5-0521558B5CB3}"/>
    <cellStyle name="Migliaia 10 17 3" xfId="20756" xr:uid="{D2455BAD-7F1F-462C-BCF6-C9CCF6E1FDA0}"/>
    <cellStyle name="Migliaia 10 18" xfId="12383" xr:uid="{2498AB90-5D13-4824-A51C-44AAC52A59BE}"/>
    <cellStyle name="Migliaia 10 18 3" xfId="23483" xr:uid="{074AD102-FF1A-403E-A20F-F9CB53CB7B5A}"/>
    <cellStyle name="Migliaia 10 19" xfId="14271" xr:uid="{D6C3AFAE-59B5-48CF-BE24-37CB14F32331}"/>
    <cellStyle name="Migliaia 10 19 2" xfId="25107" xr:uid="{E8455ABA-F791-4E8A-8BBA-B085B4CCC1B9}"/>
    <cellStyle name="Migliaia 10 2" xfId="388" xr:uid="{5767F35F-7D65-4BE0-B1BE-AFCA6E05A4BE}"/>
    <cellStyle name="Migliaia 10 2 10" xfId="9675" xr:uid="{5AF2C664-BD60-4520-9246-489FF41D0C42}"/>
    <cellStyle name="Migliaia 10 2 10 2" xfId="31945" xr:uid="{958208FC-3735-4C56-B2F1-52A6886FBECA}"/>
    <cellStyle name="Migliaia 10 2 10 3" xfId="21669" xr:uid="{C039671C-4AFE-4224-998B-E9E6E5EB498D}"/>
    <cellStyle name="Migliaia 10 2 11" xfId="12794" xr:uid="{E6858F59-F5E2-4045-9F02-CC818B74667B}"/>
    <cellStyle name="Migliaia 10 2 11 3" xfId="23665" xr:uid="{BAF53443-076D-4338-B347-CF2E4F9DC1CA}"/>
    <cellStyle name="Migliaia 10 2 12" xfId="26021" xr:uid="{042782C9-F7D9-4C3E-9E49-48473924C41A}"/>
    <cellStyle name="Migliaia 10 2 13" xfId="15721" xr:uid="{F3F1DD59-908F-4B08-AB35-A6DB3179D8A4}"/>
    <cellStyle name="Migliaia 10 2 14" xfId="33090" xr:uid="{08EC3074-D994-4AF0-974A-441A75DE1D00}"/>
    <cellStyle name="Migliaia 10 2 16" xfId="3139" xr:uid="{926E9477-FAB6-446C-9F47-6C84F285CB50}"/>
    <cellStyle name="Migliaia 10 2 2" xfId="890" xr:uid="{9866B9A3-9E2E-4F97-85D9-F7E091C01F74}"/>
    <cellStyle name="Migliaia 10 2 2 2" xfId="5064" xr:uid="{98C42C92-5440-4146-A2A4-7E16DE41F95C}"/>
    <cellStyle name="Migliaia 10 2 2 2 2" xfId="8268" xr:uid="{254D12FD-EA8A-4215-BECF-7777F4DD5E6F}"/>
    <cellStyle name="Migliaia 10 2 2 2 2 2" xfId="30678" xr:uid="{02A50AD2-F5A1-477D-B03B-638A4A662D27}"/>
    <cellStyle name="Migliaia 10 2 2 2 2 3" xfId="20391" xr:uid="{E7ED6594-D6FA-438C-8A93-8CDEF99FDB0F}"/>
    <cellStyle name="Migliaia 10 2 2 2 3" xfId="11372" xr:uid="{DB336B0C-AA96-493A-8085-9814AD7C2521}"/>
    <cellStyle name="Migliaia 10 2 2 2 3 3" xfId="23371" xr:uid="{71301378-CD55-43D8-8E3B-FD9A0119779A}"/>
    <cellStyle name="Migliaia 10 2 2 2 4" xfId="13607" xr:uid="{478E31F8-03A7-42E8-807D-E323E5E3C1C6}"/>
    <cellStyle name="Migliaia 10 2 2 2 4 3" xfId="24245" xr:uid="{79EBCBA0-8B0A-429C-B7B4-A719B5E4F07A}"/>
    <cellStyle name="Migliaia 10 2 2 2 5" xfId="27717" xr:uid="{0D0D8351-49FA-4B80-9F16-074698FD4F6C}"/>
    <cellStyle name="Migliaia 10 2 2 2 6" xfId="17423" xr:uid="{2B0F36A9-2D0A-4E20-8486-43F6B5CCBDF1}"/>
    <cellStyle name="Migliaia 10 2 2 3" xfId="7181" xr:uid="{2FCAF3E4-E8AB-433F-A962-888CA6FD0DEA}"/>
    <cellStyle name="Migliaia 10 2 2 3 2" xfId="29654" xr:uid="{A7B37CCB-9C77-4DD6-94F5-04F2D780A6FA}"/>
    <cellStyle name="Migliaia 10 2 2 3 3" xfId="19363" xr:uid="{C5F0981F-5501-4971-9DC6-973AF4B73B41}"/>
    <cellStyle name="Migliaia 10 2 2 4" xfId="10347" xr:uid="{CDA1892A-C43B-4192-AA44-152EC5DABFFB}"/>
    <cellStyle name="Migliaia 10 2 2 4 2" xfId="32616" xr:uid="{CFF010A7-4608-49FE-853E-0979CA888ABF}"/>
    <cellStyle name="Migliaia 10 2 2 4 3" xfId="22342" xr:uid="{41AC0A7F-D6B5-4523-B970-50619ACBEF50}"/>
    <cellStyle name="Migliaia 10 2 2 5" xfId="13003" xr:uid="{A65A75DA-8B14-4455-8BE5-475DA5356891}"/>
    <cellStyle name="Migliaia 10 2 2 5 3" xfId="23828" xr:uid="{BF970C73-F531-4E90-8561-A05638D84AF5}"/>
    <cellStyle name="Migliaia 10 2 2 6" xfId="26693" xr:uid="{A471C262-9F69-4C87-982B-B525009D5FF1}"/>
    <cellStyle name="Migliaia 10 2 2 7" xfId="16394" xr:uid="{B7289542-51D9-486E-B4DB-7D61DF0DF9E9}"/>
    <cellStyle name="Migliaia 10 2 2 9" xfId="4008" xr:uid="{ADE36112-C76A-4DAD-9D06-E6039D99530E}"/>
    <cellStyle name="Migliaia 10 2 3" xfId="3853" xr:uid="{AD01BD7D-98E7-4EB5-B8BA-B68AC721617B}"/>
    <cellStyle name="Migliaia 10 2 3 2" xfId="4849" xr:uid="{6368AECE-B73F-483B-95F4-F3677FA2735D}"/>
    <cellStyle name="Migliaia 10 2 3 2 2" xfId="8036" xr:uid="{BC8CA117-FC72-4586-A8F5-AF52B22C25A1}"/>
    <cellStyle name="Migliaia 10 2 3 2 2 2" xfId="30467" xr:uid="{E52BB394-C111-4E82-9E36-F477DE34331C}"/>
    <cellStyle name="Migliaia 10 2 3 2 2 3" xfId="20177" xr:uid="{A492210F-B418-42CA-B64F-BA07802E89BE}"/>
    <cellStyle name="Migliaia 10 2 3 2 3" xfId="11159" xr:uid="{30A18CAD-4B1C-4515-96CD-5A1383F32B40}"/>
    <cellStyle name="Migliaia 10 2 3 2 3 3" xfId="23157" xr:uid="{1AC746F9-2C37-48A3-AABF-C68E17F10D6E}"/>
    <cellStyle name="Migliaia 10 2 3 2 4" xfId="27507" xr:uid="{E3904ABB-5F30-4160-B3E4-77F9A646218A}"/>
    <cellStyle name="Migliaia 10 2 3 2 5" xfId="17209" xr:uid="{CA2D4F33-0CF3-4E2C-AD04-7D807F9F0261}"/>
    <cellStyle name="Migliaia 10 2 3 3" xfId="7023" xr:uid="{AE21732B-897F-4766-BE88-8B83722BD6C6}"/>
    <cellStyle name="Migliaia 10 2 3 3 2" xfId="29493" xr:uid="{765F69D5-617B-4D01-97FC-BBF8E9CF0F9E}"/>
    <cellStyle name="Migliaia 10 2 3 3 3" xfId="19201" xr:uid="{0C4BD8BD-44BD-4493-8ED0-64A3F5B583F2}"/>
    <cellStyle name="Migliaia 10 2 3 4" xfId="10185" xr:uid="{288BC1F8-DE5B-4CB0-B1E5-F7DFBE9A8D83}"/>
    <cellStyle name="Migliaia 10 2 3 4 2" xfId="32455" xr:uid="{F52B4A99-378B-4087-B4B2-B82440D1DCBB}"/>
    <cellStyle name="Migliaia 10 2 3 4 3" xfId="22180" xr:uid="{D3F572B4-FC1F-4618-A40D-8530A86116D1}"/>
    <cellStyle name="Migliaia 10 2 3 5" xfId="13445" xr:uid="{651E333E-3D92-4804-9455-17A1B19EA10F}"/>
    <cellStyle name="Migliaia 10 2 3 5 3" xfId="24083" xr:uid="{5AD2D227-7CB1-418F-8011-F20C5DC8EE64}"/>
    <cellStyle name="Migliaia 10 2 3 6" xfId="26531" xr:uid="{EF3E527F-8974-4DBB-AE5C-EFD305802BF2}"/>
    <cellStyle name="Migliaia 10 2 3 7" xfId="16232" xr:uid="{7BC88286-1FB2-4637-BEA4-8E9AFD6B19D8}"/>
    <cellStyle name="Migliaia 10 2 4" xfId="4730" xr:uid="{83F5A78C-D626-4FE3-B50A-88BF20D39022}"/>
    <cellStyle name="Migliaia 10 2 4 2" xfId="7907" xr:uid="{57A760B1-D012-4107-8229-A9EC14216AC7}"/>
    <cellStyle name="Migliaia 10 2 4 2 2" xfId="30335" xr:uid="{50CA5988-CE57-4E1A-ADE9-F2D05496A697}"/>
    <cellStyle name="Migliaia 10 2 4 2 3" xfId="20046" xr:uid="{8A9427E6-687D-4603-A956-49D80F0771FF}"/>
    <cellStyle name="Migliaia 10 2 4 3" xfId="11030" xr:uid="{62F258B2-B901-4DBC-B351-7506FEAD154C}"/>
    <cellStyle name="Migliaia 10 2 4 3 3" xfId="23025" xr:uid="{AAB2DE0A-64D5-487F-9CBA-77FEBD1FF347}"/>
    <cellStyle name="Migliaia 10 2 4 4" xfId="13712" xr:uid="{A68001B7-4B73-4CD7-A507-EEBDAE60C8E6}"/>
    <cellStyle name="Migliaia 10 2 4 4 3" xfId="24351" xr:uid="{2141242A-77F4-4364-BB6F-717DEAC6D583}"/>
    <cellStyle name="Migliaia 10 2 4 5" xfId="27376" xr:uid="{3E61C9F6-4964-45CE-8530-B7C212C47EAB}"/>
    <cellStyle name="Migliaia 10 2 4 6" xfId="17077" xr:uid="{0F5998DF-37D7-4E62-8950-438E4667035A}"/>
    <cellStyle name="Migliaia 10 2 5" xfId="4529" xr:uid="{39EA3B6E-B1A6-406B-9701-59031B178F4D}"/>
    <cellStyle name="Migliaia 10 2 5 2" xfId="7705" xr:uid="{63C69C02-04ED-4A8E-85DB-692ABA4A8ADD}"/>
    <cellStyle name="Migliaia 10 2 5 2 2" xfId="30134" xr:uid="{20A45DAF-B9AB-4833-8DAC-B73EB1B2BEC2}"/>
    <cellStyle name="Migliaia 10 2 5 2 3" xfId="19844" xr:uid="{867E4226-2484-4332-894F-3516412F6F0E}"/>
    <cellStyle name="Migliaia 10 2 5 3" xfId="10828" xr:uid="{38232F09-22A5-4858-BA00-E47DBFA62D64}"/>
    <cellStyle name="Migliaia 10 2 5 3 3" xfId="22823" xr:uid="{93BD5141-7CD3-42BC-9401-8692F1D01F63}"/>
    <cellStyle name="Migliaia 10 2 5 4" xfId="13738" xr:uid="{335F1E7A-3CC9-429E-A7E5-1881D699E1CA}"/>
    <cellStyle name="Migliaia 10 2 5 4 3" xfId="24377" xr:uid="{7C4993FB-0C75-4434-BB43-1B23BBDBB9CB}"/>
    <cellStyle name="Migliaia 10 2 5 5" xfId="27174" xr:uid="{BA78CA87-D118-45F5-9FF6-3A5C1BD30588}"/>
    <cellStyle name="Migliaia 10 2 5 6" xfId="16875" xr:uid="{E78AA886-AF2A-4FEA-A655-56170A8E64E8}"/>
    <cellStyle name="Migliaia 10 2 6" xfId="4338" xr:uid="{3C9D2A4B-9E24-4C3D-AC1D-FB168ABD4593}"/>
    <cellStyle name="Migliaia 10 2 6 2" xfId="7513" xr:uid="{1224EE18-3A7F-4A1E-B098-2B48ED934B70}"/>
    <cellStyle name="Migliaia 10 2 6 2 2" xfId="29942" xr:uid="{B3C61A0E-196E-4836-943E-05961C304804}"/>
    <cellStyle name="Migliaia 10 2 6 2 3" xfId="19652" xr:uid="{8B771ACB-D1B4-4090-9B20-287CC8985396}"/>
    <cellStyle name="Migliaia 10 2 6 3" xfId="10636" xr:uid="{92D85112-E918-4B4A-AD99-C077B3D93D87}"/>
    <cellStyle name="Migliaia 10 2 6 3 3" xfId="22631" xr:uid="{061AA7E7-6102-47A6-8BAD-9738DB4B936E}"/>
    <cellStyle name="Migliaia 10 2 6 4" xfId="26982" xr:uid="{4954AA39-4455-45EA-9AF9-E8C01F64F5C6}"/>
    <cellStyle name="Migliaia 10 2 6 5" xfId="16683" xr:uid="{4CE5A9D3-DC51-44B2-9641-9BD560323AF9}"/>
    <cellStyle name="Migliaia 10 2 7" xfId="4151" xr:uid="{95063B93-96FE-40E8-891A-6C23867E90DA}"/>
    <cellStyle name="Migliaia 10 2 7 2" xfId="7326" xr:uid="{366930E8-3089-4A89-95C6-505F3B4AD34D}"/>
    <cellStyle name="Migliaia 10 2 7 2 2" xfId="29789" xr:uid="{0B2B48A6-9143-4FEE-9330-9D51E93C448A}"/>
    <cellStyle name="Migliaia 10 2 7 2 3" xfId="19499" xr:uid="{A33BFAC6-FFE9-430F-AAE3-32BA3232D2AA}"/>
    <cellStyle name="Migliaia 10 2 7 3" xfId="10483" xr:uid="{83BD8F22-B770-4007-8A83-A1F6FE148174}"/>
    <cellStyle name="Migliaia 10 2 7 3 3" xfId="22478" xr:uid="{D2485D47-731E-4EB9-A74D-05F7392B2BEC}"/>
    <cellStyle name="Migliaia 10 2 7 4" xfId="26829" xr:uid="{ED98AB95-C369-40E4-9F43-8A3E96993AAB}"/>
    <cellStyle name="Migliaia 10 2 7 5" xfId="16530" xr:uid="{76CFAB02-83D3-4490-ADBE-646F6747EBD3}"/>
    <cellStyle name="Migliaia 10 2 8" xfId="3380" xr:uid="{7D94BBE2-34C1-4D26-81D6-638CCB8A618D}"/>
    <cellStyle name="Migliaia 10 2 8 2" xfId="6737" xr:uid="{2065892D-8809-48BB-9EB4-896B439CF129}"/>
    <cellStyle name="Migliaia 10 2 8 2 2" xfId="29237" xr:uid="{18ECEC31-29E1-4FEE-921B-743049F8B04A}"/>
    <cellStyle name="Migliaia 10 2 8 2 3" xfId="18944" xr:uid="{C0B028F5-D02D-49D2-8C98-603D59A40DB9}"/>
    <cellStyle name="Migliaia 10 2 8 3" xfId="9928" xr:uid="{8DB94DE3-5EB7-4686-964E-6C961E6DD87A}"/>
    <cellStyle name="Migliaia 10 2 8 3 2" xfId="32198" xr:uid="{7DDAFE3F-00C1-4693-B006-7734D5EFE054}"/>
    <cellStyle name="Migliaia 10 2 8 3 3" xfId="21922" xr:uid="{D684376F-9051-4685-8F1C-E4E7D1916C16}"/>
    <cellStyle name="Migliaia 10 2 8 4" xfId="26273" xr:uid="{9D5118A9-036C-48C3-A6AE-B2EB844356C0}"/>
    <cellStyle name="Migliaia 10 2 8 5" xfId="15974" xr:uid="{B3822B83-3C0D-4397-A21D-B03F6CBD31B5}"/>
    <cellStyle name="Migliaia 10 2 9" xfId="6484" xr:uid="{06044892-9037-448E-B4DC-1618DA25F48D}"/>
    <cellStyle name="Migliaia 10 2 9 2" xfId="28985" xr:uid="{F1D6EAAE-9033-4BE4-A244-BA0E192E0252}"/>
    <cellStyle name="Migliaia 10 2 9 3" xfId="18691" xr:uid="{4D44E41A-C52D-4945-994C-B9237F0A2827}"/>
    <cellStyle name="Migliaia 10 20" xfId="14807" xr:uid="{6867BFD5-7FBB-4130-9C88-962BF7680611}"/>
    <cellStyle name="Migliaia 10 24" xfId="1216" xr:uid="{7F16904C-88C7-4AA2-AF5F-759BBCE0E2F5}"/>
    <cellStyle name="Migliaia 10 3" xfId="743" xr:uid="{EAFB4B9D-574A-46A9-9756-D12107812EAF}"/>
    <cellStyle name="Migliaia 10 3 12" xfId="3092" xr:uid="{94242128-5635-4B74-A830-4773B06860C9}"/>
    <cellStyle name="Migliaia 10 3 2" xfId="3957" xr:uid="{85A78BA1-F068-4699-B975-B333F41A2DF9}"/>
    <cellStyle name="Migliaia 10 3 2 2" xfId="4899" xr:uid="{A04E6055-3302-411A-9376-6BCF1FBBB0B4}"/>
    <cellStyle name="Migliaia 10 3 2 2 2" xfId="8087" xr:uid="{1517C05C-AF7F-4385-AA31-0BEB2A05905C}"/>
    <cellStyle name="Migliaia 10 3 2 2 2 2" xfId="30510" xr:uid="{42616D8B-68CF-4D55-BA63-494908F26E18}"/>
    <cellStyle name="Migliaia 10 3 2 2 2 3" xfId="20220" xr:uid="{FABBBAA7-D859-4E5E-A2B9-4141FA25069B}"/>
    <cellStyle name="Migliaia 10 3 2 2 3" xfId="11202" xr:uid="{BCE5BD2C-248F-47B1-9041-37C9DFB4DABD}"/>
    <cellStyle name="Migliaia 10 3 2 2 3 3" xfId="23200" xr:uid="{76039B83-5CC7-4BD3-BF59-74C4ECFFB870}"/>
    <cellStyle name="Migliaia 10 3 2 2 4" xfId="13529" xr:uid="{78C1FB57-27EF-4496-951F-BC091E12601A}"/>
    <cellStyle name="Migliaia 10 3 2 2 4 3" xfId="24165" xr:uid="{878EC42E-085C-4F16-B909-C68D9C212250}"/>
    <cellStyle name="Migliaia 10 3 2 2 5" xfId="27549" xr:uid="{E987ED22-00D4-4C72-A210-85FD9C6A4A75}"/>
    <cellStyle name="Migliaia 10 3 2 2 6" xfId="17252" xr:uid="{255E1B2C-9A3A-4585-816E-DBAE272C7801}"/>
    <cellStyle name="Migliaia 10 3 2 3" xfId="7103" xr:uid="{A54DDE0D-95F4-4C4E-8D71-8FD7C12E9B43}"/>
    <cellStyle name="Migliaia 10 3 2 3 2" xfId="29574" xr:uid="{0FEFE0B9-3265-45B6-B3CA-D719C072B8CB}"/>
    <cellStyle name="Migliaia 10 3 2 3 3" xfId="19283" xr:uid="{FFA9CAA8-12F7-4549-94DC-CCFBD22254FF}"/>
    <cellStyle name="Migliaia 10 3 2 4" xfId="10267" xr:uid="{AF15DA01-B5DF-47A3-9F48-72F0A397F304}"/>
    <cellStyle name="Migliaia 10 3 2 4 2" xfId="32536" xr:uid="{85C4264B-DB7B-4473-8E4F-EBDF67FF8BE1}"/>
    <cellStyle name="Migliaia 10 3 2 4 3" xfId="22262" xr:uid="{80C49A75-EC20-4133-9EC4-F13E11339EA0}"/>
    <cellStyle name="Migliaia 10 3 2 5" xfId="12926" xr:uid="{E517CD59-14C4-4AB0-9377-E1B9718F4678}"/>
    <cellStyle name="Migliaia 10 3 2 5 3" xfId="23748" xr:uid="{ECB710A5-3A93-4202-B191-09D1D34FC0F0}"/>
    <cellStyle name="Migliaia 10 3 2 6" xfId="26613" xr:uid="{B334849F-90AC-40C0-86B5-79D1E6A196FB}"/>
    <cellStyle name="Migliaia 10 3 2 7" xfId="16314" xr:uid="{AAA7EABF-66CB-499F-860A-F4548ECD8E53}"/>
    <cellStyle name="Migliaia 10 3 3" xfId="3778" xr:uid="{ACA9B38D-C566-4B80-AA58-002654FC87FE}"/>
    <cellStyle name="Migliaia 10 3 3 2" xfId="6941" xr:uid="{AD142A9C-846A-4C07-B6E5-BBB333F89737}"/>
    <cellStyle name="Migliaia 10 3 3 2 2" xfId="29412" xr:uid="{139B98E3-5858-4F77-8F56-6FDB53FDBC73}"/>
    <cellStyle name="Migliaia 10 3 3 2 3" xfId="19119" xr:uid="{F83EC72A-A51B-438A-9776-0F174B9DD628}"/>
    <cellStyle name="Migliaia 10 3 3 3" xfId="10104" xr:uid="{553A022F-A45E-41FA-BD78-972CD9E5D8A9}"/>
    <cellStyle name="Migliaia 10 3 3 3 2" xfId="32373" xr:uid="{D74720CF-2815-42F2-AC2E-9379D318570D}"/>
    <cellStyle name="Migliaia 10 3 3 3 3" xfId="22098" xr:uid="{D8E984A0-8870-453F-9DD2-A78A98355420}"/>
    <cellStyle name="Migliaia 10 3 3 4" xfId="13369" xr:uid="{9AC83B2E-DC1F-41AD-8AAF-8613C90F0B1E}"/>
    <cellStyle name="Migliaia 10 3 3 4 3" xfId="24005" xr:uid="{6BF767C6-E02E-49E4-880B-23EBACFD9FB5}"/>
    <cellStyle name="Migliaia 10 3 3 5" xfId="26449" xr:uid="{6880AAFA-6EB0-49F8-AB7F-807F20571529}"/>
    <cellStyle name="Migliaia 10 3 3 6" xfId="16150" xr:uid="{2D4C6153-C007-40D2-AFE6-ABD554491807}"/>
    <cellStyle name="Migliaia 10 3 4" xfId="3298" xr:uid="{85B77274-F7FD-4220-8583-F0B7210F0D3F}"/>
    <cellStyle name="Migliaia 10 3 4 2" xfId="6655" xr:uid="{C3AECD25-0830-423D-B2A1-3C108AA1E849}"/>
    <cellStyle name="Migliaia 10 3 4 2 2" xfId="29155" xr:uid="{C6DC37CF-5087-4EFB-831A-AC3DFBFD3A31}"/>
    <cellStyle name="Migliaia 10 3 4 2 3" xfId="18862" xr:uid="{1B2302B8-87D2-4422-A77F-558DC902E83F}"/>
    <cellStyle name="Migliaia 10 3 4 3" xfId="9846" xr:uid="{C45383A9-86A8-401C-BD36-412DF2C90283}"/>
    <cellStyle name="Migliaia 10 3 4 3 2" xfId="32116" xr:uid="{AD14B232-21D9-457A-810E-14908915A967}"/>
    <cellStyle name="Migliaia 10 3 4 3 3" xfId="21840" xr:uid="{6139436C-C27E-4340-A4DB-72597211F016}"/>
    <cellStyle name="Migliaia 10 3 4 4" xfId="26191" xr:uid="{0A34D2C9-5328-4240-96B9-C6A537CAFFE2}"/>
    <cellStyle name="Migliaia 10 3 4 5" xfId="15892" xr:uid="{437BF88F-63A4-4CF9-B538-AC8CC29563F9}"/>
    <cellStyle name="Migliaia 10 3 5" xfId="6402" xr:uid="{747BB8D5-4F49-4A2F-8CF4-B115DEDB1EB0}"/>
    <cellStyle name="Migliaia 10 3 5 2" xfId="28903" xr:uid="{470A391B-F481-4FF9-A3A5-23088F1B41D3}"/>
    <cellStyle name="Migliaia 10 3 5 3" xfId="18609" xr:uid="{1C1974AF-CB85-4C70-B792-0A8FE5241A13}"/>
    <cellStyle name="Migliaia 10 3 6" xfId="9593" xr:uid="{EAADD04D-677A-48A3-9B21-40948565A87F}"/>
    <cellStyle name="Migliaia 10 3 6 2" xfId="31863" xr:uid="{A22E4C3B-E7AF-493F-94BA-E906E78B3438}"/>
    <cellStyle name="Migliaia 10 3 6 3" xfId="21587" xr:uid="{038A83B5-916E-43B0-9A8F-AABCCF472A33}"/>
    <cellStyle name="Migliaia 10 3 7" xfId="12714" xr:uid="{7BB66318-8FDF-4E14-9942-4D837CFEC57C}"/>
    <cellStyle name="Migliaia 10 3 7 3" xfId="23583" xr:uid="{92E90A20-FF36-49AA-AA5B-31F5CEF78361}"/>
    <cellStyle name="Migliaia 10 3 8" xfId="25939" xr:uid="{0A2648E1-E175-4DF3-AA9B-9E1408F661FB}"/>
    <cellStyle name="Migliaia 10 3 9" xfId="15639" xr:uid="{B6738266-7D43-4561-A413-C359A8B4C558}"/>
    <cellStyle name="Migliaia 10 4" xfId="3452" xr:uid="{464DF11E-7623-4796-B1E9-8E66A9EA6715}"/>
    <cellStyle name="Migliaia 10 4 2" xfId="4988" xr:uid="{B668060A-D138-4439-8443-B35DC6BBC58C}"/>
    <cellStyle name="Migliaia 10 4 2 2" xfId="8186" xr:uid="{AB966B24-8ACB-442C-AF14-B97DA01136E0}"/>
    <cellStyle name="Migliaia 10 4 2 2 2" xfId="30598" xr:uid="{040047C8-9FAA-4B90-8981-03C2E0A82134}"/>
    <cellStyle name="Migliaia 10 4 2 2 3" xfId="20309" xr:uid="{4CEEDC50-94D8-4393-B6C8-75E2B17A5967}"/>
    <cellStyle name="Migliaia 10 4 2 3" xfId="11291" xr:uid="{9BD0BF14-FF23-4DDB-B920-637AE164815D}"/>
    <cellStyle name="Migliaia 10 4 2 3 3" xfId="23289" xr:uid="{5C3E54BC-6483-49F2-8A4D-BF545CF3F2A2}"/>
    <cellStyle name="Migliaia 10 4 2 4" xfId="27635" xr:uid="{D2C86EB1-430F-4BD5-A094-6484768F8A15}"/>
    <cellStyle name="Migliaia 10 4 2 5" xfId="17341" xr:uid="{0751C615-5447-44DA-9DFE-2F49EC0636F1}"/>
    <cellStyle name="Migliaia 10 4 3" xfId="6826" xr:uid="{62CE8C27-6C37-47E3-B978-8299E7838B6D}"/>
    <cellStyle name="Migliaia 10 4 3 2" xfId="29312" xr:uid="{4B2A89DE-965C-44F2-B6E1-ACC1E9E3C2A5}"/>
    <cellStyle name="Migliaia 10 4 3 3" xfId="19019" xr:uid="{1FEC045A-5179-41EE-8F3C-3DF8F2B25DDF}"/>
    <cellStyle name="Migliaia 10 4 4" xfId="10004" xr:uid="{4EE099A9-3131-4B53-8939-22E26489D02A}"/>
    <cellStyle name="Migliaia 10 4 4 2" xfId="32273" xr:uid="{BAEE3594-A22C-4E57-8D89-6C8D17ECB14F}"/>
    <cellStyle name="Migliaia 10 4 4 3" xfId="21998" xr:uid="{DFCE5D0E-EBA3-437D-BEB9-4CE2D56FD3AD}"/>
    <cellStyle name="Migliaia 10 4 5" xfId="13081" xr:uid="{3AD2B42F-5550-477D-94E3-B56A62AB365B}"/>
    <cellStyle name="Migliaia 10 4 5 3" xfId="23905" xr:uid="{F395B651-5B89-49CD-93CE-B2916E0DAF51}"/>
    <cellStyle name="Migliaia 10 4 6" xfId="26349" xr:uid="{0CF173F2-BAE6-4F58-A34E-89D4DBD6D0F2}"/>
    <cellStyle name="Migliaia 10 4 7" xfId="16050" xr:uid="{F0514341-7072-42B5-92A8-AC613EBA22D0}"/>
    <cellStyle name="Migliaia 10 5" xfId="4773" xr:uid="{EED500CE-0610-44EF-8D07-A20D78708D61}"/>
    <cellStyle name="Migliaia 10 5 2" xfId="7959" xr:uid="{90FDA2F5-EAA5-44C7-868E-6F1B019E8E89}"/>
    <cellStyle name="Migliaia 10 5 2 2" xfId="30389" xr:uid="{E148FBF6-7B15-4A0C-82BA-9300740FF5C3}"/>
    <cellStyle name="Migliaia 10 5 2 3" xfId="20099" xr:uid="{A72ACFEF-00A4-437D-BC2A-388DAE49AC6B}"/>
    <cellStyle name="Migliaia 10 5 3" xfId="11081" xr:uid="{BA2C523E-EF7E-4553-9A6D-20BFC979203F}"/>
    <cellStyle name="Migliaia 10 5 3 3" xfId="23079" xr:uid="{25025CCF-933C-430F-94B8-9101C36AC78B}"/>
    <cellStyle name="Migliaia 10 5 4" xfId="13819" xr:uid="{35DB0BEB-C3B1-4B67-882C-DB73C5C737E4}"/>
    <cellStyle name="Migliaia 10 5 4 3" xfId="24459" xr:uid="{12765C51-1508-4F64-8E94-A316F08DE181}"/>
    <cellStyle name="Migliaia 10 5 5" xfId="27430" xr:uid="{F8C3249F-0161-4B73-8683-CE9D7CE4EEBC}"/>
    <cellStyle name="Migliaia 10 5 6" xfId="17131" xr:uid="{49BFC330-8A46-4EBE-B7D9-4915189E36A0}"/>
    <cellStyle name="Migliaia 10 6" xfId="4653" xr:uid="{1D0E42E3-6BF9-4918-BC17-46E4F02165B1}"/>
    <cellStyle name="Migliaia 10 6 2" xfId="7829" xr:uid="{69E3D444-E450-46DE-AC68-7DA459E94E2F}"/>
    <cellStyle name="Migliaia 10 6 2 2" xfId="30257" xr:uid="{2527508D-A423-4495-B37F-1C1D70421FD2}"/>
    <cellStyle name="Migliaia 10 6 2 3" xfId="19968" xr:uid="{41E1A915-BC21-46CF-980D-CA46FF214B77}"/>
    <cellStyle name="Migliaia 10 6 3" xfId="10952" xr:uid="{17C60E72-2F51-467D-9247-E020C33DDD79}"/>
    <cellStyle name="Migliaia 10 6 3 3" xfId="22947" xr:uid="{64293C5F-70D1-4858-BE75-D100D140CD2D}"/>
    <cellStyle name="Migliaia 10 6 4" xfId="13838" xr:uid="{C8667169-46E8-45E2-A041-D72C0B6D76E5}"/>
    <cellStyle name="Migliaia 10 6 4 3" xfId="24478" xr:uid="{5F68AD35-70E0-47E5-92B9-D75517293AE5}"/>
    <cellStyle name="Migliaia 10 6 5" xfId="27298" xr:uid="{0F2DED7B-62C4-49D1-9373-18A02971F0D9}"/>
    <cellStyle name="Migliaia 10 6 6" xfId="16999" xr:uid="{88154442-BD73-4BC1-8181-3E37BBDA8D2D}"/>
    <cellStyle name="Migliaia 10 7" xfId="4585" xr:uid="{EB4226D4-3520-4D63-A639-E5CE187CBE9E}"/>
    <cellStyle name="Migliaia 10 7 2" xfId="7761" xr:uid="{5093F9D5-5E40-4523-BCFD-E4C3AA7BE4E0}"/>
    <cellStyle name="Migliaia 10 7 2 2" xfId="30190" xr:uid="{1EB5D794-D0F0-4A86-B238-DC31B6C51CED}"/>
    <cellStyle name="Migliaia 10 7 2 3" xfId="19900" xr:uid="{C9278C82-C356-48F9-A999-8DD825FFA007}"/>
    <cellStyle name="Migliaia 10 7 3" xfId="10884" xr:uid="{E9F8A65E-85A5-450D-8806-F8C9F40CC6E6}"/>
    <cellStyle name="Migliaia 10 7 3 3" xfId="22879" xr:uid="{E45268D8-3F39-43E0-AC68-44541FEB0A9D}"/>
    <cellStyle name="Migliaia 10 7 4" xfId="13742" xr:uid="{741FE8DC-2169-40D6-8F85-C7B9E3A20AD6}"/>
    <cellStyle name="Migliaia 10 7 4 3" xfId="24381" xr:uid="{43A7BB1D-BCE1-45AE-9C08-3B890DDB7DA3}"/>
    <cellStyle name="Migliaia 10 7 5" xfId="27230" xr:uid="{4B0D9A6D-E011-4DD5-9C83-E708F262DEB8}"/>
    <cellStyle name="Migliaia 10 7 6" xfId="16931" xr:uid="{E5F65A34-5B07-4758-A8A9-8A2448AF569A}"/>
    <cellStyle name="Migliaia 10 8" xfId="4450" xr:uid="{A4EB8955-DA84-4B61-BF2A-EBE4C1581ECC}"/>
    <cellStyle name="Migliaia 10 8 2" xfId="7626" xr:uid="{9314A0DA-C62A-474F-B596-74C7183910BA}"/>
    <cellStyle name="Migliaia 10 8 2 2" xfId="30055" xr:uid="{77F84BA1-F3B2-4231-A257-D29A0801AFC7}"/>
    <cellStyle name="Migliaia 10 8 2 3" xfId="19765" xr:uid="{534D8A0C-15C2-4D0C-92AD-37FD24BD8C99}"/>
    <cellStyle name="Migliaia 10 8 3" xfId="10749" xr:uid="{14237607-7A23-4AD4-B940-AE22EDBA8C4B}"/>
    <cellStyle name="Migliaia 10 8 3 3" xfId="22744" xr:uid="{3AB40D10-4BD3-478B-964E-F4EAE429503A}"/>
    <cellStyle name="Migliaia 10 8 4" xfId="14033" xr:uid="{489997D3-1022-463D-9DA1-A76C3A1D99CA}"/>
    <cellStyle name="Migliaia 10 8 4 3" xfId="24672" xr:uid="{E6836CA3-E679-4C60-BD5E-07FE74FFA93E}"/>
    <cellStyle name="Migliaia 10 8 5" xfId="27095" xr:uid="{DBA190A2-C758-4BDE-8490-BB81351BFBB1}"/>
    <cellStyle name="Migliaia 10 8 6" xfId="16796" xr:uid="{2583C30E-1A9A-41BB-AC96-5FB06B3EBBB6}"/>
    <cellStyle name="Migliaia 10 9" xfId="4247" xr:uid="{7FB7D00F-0FA8-4E88-9130-E11B08DAA8FB}"/>
    <cellStyle name="Migliaia 10 9 2" xfId="7422" xr:uid="{CC0AE032-AA26-4C3A-8F3B-ED7C93F43582}"/>
    <cellStyle name="Migliaia 10 9 2 2" xfId="29865" xr:uid="{48C009E2-1CA5-441A-AB82-0F44213F1D04}"/>
    <cellStyle name="Migliaia 10 9 2 3" xfId="19575" xr:uid="{BA037495-22E0-42D4-8F9A-613E11C63131}"/>
    <cellStyle name="Migliaia 10 9 3" xfId="10559" xr:uid="{5DF5CDC3-E6E0-4378-AC6D-8D47FDD7FA16}"/>
    <cellStyle name="Migliaia 10 9 3 3" xfId="22554" xr:uid="{105708EC-BBDC-4495-A0A9-BDB82706C0F3}"/>
    <cellStyle name="Migliaia 10 9 4" xfId="14140" xr:uid="{63C7C106-4C02-42CD-B946-D23C8A5AB4C4}"/>
    <cellStyle name="Migliaia 10 9 4 3" xfId="24776" xr:uid="{CB4C0AD3-0680-4A1E-8003-53A79891E146}"/>
    <cellStyle name="Migliaia 10 9 5" xfId="26905" xr:uid="{0D065492-B6FB-454F-83AB-CB1E13FB7C91}"/>
    <cellStyle name="Migliaia 10 9 6" xfId="16606" xr:uid="{1E38708C-85E7-4539-B1BB-BD388FE8FDA8}"/>
    <cellStyle name="Migliaia 100" xfId="5150" xr:uid="{8F2978AC-16AC-44D6-9E42-41CB41B5346C}"/>
    <cellStyle name="Migliaia 100 2" xfId="8433" xr:uid="{34017273-2AF6-4FE8-8DDA-0B3DB4C1F69C}"/>
    <cellStyle name="Migliaia 100 3" xfId="11447" xr:uid="{2E140428-F5DC-45B6-832C-D9D9E7EBC4A7}"/>
    <cellStyle name="Migliaia 101" xfId="8342" xr:uid="{39FFC904-719D-4828-9644-2DD99D6196C4}"/>
    <cellStyle name="Migliaia 101 2" xfId="8456" xr:uid="{ACA3EF63-08AC-4B90-9F27-958DFD8064D5}"/>
    <cellStyle name="Migliaia 102" xfId="8347" xr:uid="{D66CD7E7-EA6E-466E-AAF7-CBC476A66675}"/>
    <cellStyle name="Migliaia 102 2" xfId="11837" xr:uid="{3091FECD-0AD2-4FA8-B249-5BAAFEAC9FC9}"/>
    <cellStyle name="Migliaia 103" xfId="8436" xr:uid="{D6879719-1859-465B-8048-1FAA735380EB}"/>
    <cellStyle name="Migliaia 103 2" xfId="11850" xr:uid="{518D785D-6062-4247-AB2C-669DE15A861B}"/>
    <cellStyle name="Migliaia 104" xfId="8444" xr:uid="{8D49A9D2-3577-40E4-9A18-AEFF1EBB331E}"/>
    <cellStyle name="Migliaia 105" xfId="11544" xr:uid="{AE780D0C-B099-4417-AFD2-42C9BE4DED59}"/>
    <cellStyle name="Migliaia 106" xfId="11829" xr:uid="{EC08EA2C-C5A9-45DA-9760-A8C14EEBAEE3}"/>
    <cellStyle name="Migliaia 107" xfId="11828" xr:uid="{BE1B2F31-B0B8-4716-809C-E70700878F25}"/>
    <cellStyle name="Migliaia 108" xfId="11542" xr:uid="{75189E14-E799-40AD-9CAB-AF24017F4A61}"/>
    <cellStyle name="Migliaia 109" xfId="11543" xr:uid="{8347F080-7B37-40CB-AF6B-9CD914B4E9DD}"/>
    <cellStyle name="Migliaia 11" xfId="245" xr:uid="{532993F2-F061-4305-8C3F-799EA8C25E1A}"/>
    <cellStyle name="Migliaia 11 10" xfId="4080" xr:uid="{9BC5DE85-8C6E-484B-8474-51144E68CFE9}"/>
    <cellStyle name="Migliaia 11 10 2" xfId="7255" xr:uid="{C4ACFEE1-58E3-48C4-B167-1847224AAB60}"/>
    <cellStyle name="Migliaia 11 10 2 2" xfId="29726" xr:uid="{2FB4C64F-225E-454A-946F-561879FF62A7}"/>
    <cellStyle name="Migliaia 11 10 2 3" xfId="19436" xr:uid="{24C46F91-0374-4E86-A360-5D9EFC9C167A}"/>
    <cellStyle name="Migliaia 11 10 3" xfId="10420" xr:uid="{034697FC-4950-41E4-9EDC-EE389063620C}"/>
    <cellStyle name="Migliaia 11 10 3 3" xfId="22415" xr:uid="{2184C946-724E-47F1-B549-465D9D96C7AF}"/>
    <cellStyle name="Migliaia 11 10 4" xfId="26766" xr:uid="{1FAD797D-941E-4694-A426-436D938ACACF}"/>
    <cellStyle name="Migliaia 11 10 5" xfId="16467" xr:uid="{1ED4A299-ADCC-4012-BFA2-1F37EA3E524D}"/>
    <cellStyle name="Migliaia 11 11" xfId="3202" xr:uid="{59B4ECBB-D2B7-4B8B-AC82-1ECB7828B93D}"/>
    <cellStyle name="Migliaia 11 11 2" xfId="6557" xr:uid="{7E989F85-B187-484B-AC6B-C1B246B38360}"/>
    <cellStyle name="Migliaia 11 11 2 2" xfId="29057" xr:uid="{FBF9D091-B61D-4E82-A0E4-1C01825F77F4}"/>
    <cellStyle name="Migliaia 11 11 2 3" xfId="18764" xr:uid="{AB65B20D-0BE6-4497-B6F8-34E0B980A1AE}"/>
    <cellStyle name="Migliaia 11 11 3" xfId="9748" xr:uid="{FD69E289-4337-4B01-9DBE-29BE30528DD0}"/>
    <cellStyle name="Migliaia 11 11 3 2" xfId="32018" xr:uid="{D027E9BC-D22D-4642-B973-E6C2D98AF11B}"/>
    <cellStyle name="Migliaia 11 11 3 3" xfId="21742" xr:uid="{ECDE0A7F-B460-4C1D-94DB-B15EEDFE9504}"/>
    <cellStyle name="Migliaia 11 11 4" xfId="26094" xr:uid="{3A4E2277-0624-4EF0-97BB-80536F773566}"/>
    <cellStyle name="Migliaia 11 11 5" xfId="15794" xr:uid="{0BA77D18-2A02-4A19-94EF-410C19F23FA3}"/>
    <cellStyle name="Migliaia 11 12" xfId="3017" xr:uid="{8F1AE948-F72E-451C-9324-2B4B009F9BC0}"/>
    <cellStyle name="Migliaia 11 12 2" xfId="6306" xr:uid="{1A313A7C-A846-47A7-A271-3394D3605B37}"/>
    <cellStyle name="Migliaia 11 12 2 2" xfId="28807" xr:uid="{96D3D930-CC88-4906-92AD-390E7015A248}"/>
    <cellStyle name="Migliaia 11 12 2 3" xfId="18513" xr:uid="{E69A90DE-FF6D-401B-BB00-A3C2328E6BA8}"/>
    <cellStyle name="Migliaia 11 12 3" xfId="9497" xr:uid="{84CFB67A-2D62-4B70-AFAB-7858870FF16A}"/>
    <cellStyle name="Migliaia 11 12 3 2" xfId="31767" xr:uid="{0C7640D8-5CB8-4205-80FF-6F7E1D444076}"/>
    <cellStyle name="Migliaia 11 12 3 3" xfId="21491" xr:uid="{72844370-B41D-43B7-8584-D70F68BB6415}"/>
    <cellStyle name="Migliaia 11 12 4" xfId="25843" xr:uid="{2A1136AB-D5D9-4991-ADDB-AF25AC9CC8E0}"/>
    <cellStyle name="Migliaia 11 12 5" xfId="15543" xr:uid="{E5D4086F-EBC7-4F5A-84A0-984C6C82596C}"/>
    <cellStyle name="Migliaia 11 13" xfId="2903" xr:uid="{919156D3-75A7-4C68-A93B-44A9F9CFD81F}"/>
    <cellStyle name="Migliaia 11 13 2" xfId="6195" xr:uid="{487AAABB-FF1B-4417-88D5-C7085B154A2F}"/>
    <cellStyle name="Migliaia 11 13 2 2" xfId="28696" xr:uid="{3754F408-D1AF-4B10-A031-2C1FBDA687E1}"/>
    <cellStyle name="Migliaia 11 13 2 3" xfId="18402" xr:uid="{CB7C4463-AF38-4CE2-AA57-EF66AA17AFE8}"/>
    <cellStyle name="Migliaia 11 13 3" xfId="9386" xr:uid="{AF9F983B-C122-4ED9-8FC2-710A2E75BC8E}"/>
    <cellStyle name="Migliaia 11 13 3 2" xfId="31656" xr:uid="{9A1639FB-079D-4687-90E8-06B0A4220AB3}"/>
    <cellStyle name="Migliaia 11 13 3 3" xfId="21380" xr:uid="{4C1A2F54-0595-434A-9BE1-26A7A8E95A0D}"/>
    <cellStyle name="Migliaia 11 13 4" xfId="25732" xr:uid="{A57BC8D5-B98A-42A2-BB85-B8B9A2DF42F9}"/>
    <cellStyle name="Migliaia 11 13 5" xfId="15432" xr:uid="{3DFB8CF2-2033-476D-85AB-FBF080ACDEF2}"/>
    <cellStyle name="Migliaia 11 14" xfId="2822" xr:uid="{F587275C-6F3F-4C20-AD5D-776F0617ADEB}"/>
    <cellStyle name="Migliaia 11 14 2" xfId="6108" xr:uid="{B718EA0D-1397-4A56-B5B5-DFB696ED0642}"/>
    <cellStyle name="Migliaia 11 14 2 2" xfId="28609" xr:uid="{77E2BC2C-D4BF-4DC3-B282-213E26740AF0}"/>
    <cellStyle name="Migliaia 11 14 2 3" xfId="18315" xr:uid="{C99825AF-B4DD-4B14-B0BB-C5C57D836A99}"/>
    <cellStyle name="Migliaia 11 14 3" xfId="9299" xr:uid="{A0CC9122-0DBB-4F10-A07E-75621D3CEE2A}"/>
    <cellStyle name="Migliaia 11 14 3 2" xfId="31569" xr:uid="{C1C3D6EE-C974-4E0C-895F-68938EB25F25}"/>
    <cellStyle name="Migliaia 11 14 3 3" xfId="21293" xr:uid="{12FB2C52-6DE0-4449-9F0E-805A32C1D1D2}"/>
    <cellStyle name="Migliaia 11 14 4" xfId="25645" xr:uid="{F3329261-3C84-44BA-A2AB-CC1E2A1684BA}"/>
    <cellStyle name="Migliaia 11 14 5" xfId="15345" xr:uid="{6E64028A-0444-462E-8A4D-FB5BBCB6F924}"/>
    <cellStyle name="Migliaia 11 15" xfId="2724" xr:uid="{11E16CC4-BE06-484C-8C4D-A45802AB0978}"/>
    <cellStyle name="Migliaia 11 15 2" xfId="6009" xr:uid="{6FE11BCA-65E8-428B-9B44-5492BAFFA96A}"/>
    <cellStyle name="Migliaia 11 15 2 2" xfId="28510" xr:uid="{C4DED123-0421-4F66-A7E2-96F39A3EBE31}"/>
    <cellStyle name="Migliaia 11 15 2 3" xfId="18216" xr:uid="{A7CCE6C2-FF77-4145-921D-0D25936824D4}"/>
    <cellStyle name="Migliaia 11 15 3" xfId="9200" xr:uid="{0E7C73B4-BF84-404F-9629-9CADF279CC18}"/>
    <cellStyle name="Migliaia 11 15 3 2" xfId="31470" xr:uid="{17F48CEF-3780-48AF-BE91-4A953E9F983C}"/>
    <cellStyle name="Migliaia 11 15 3 3" xfId="21194" xr:uid="{EE960A47-3846-4A2A-8AA2-3A1B1CC0803F}"/>
    <cellStyle name="Migliaia 11 15 4" xfId="25546" xr:uid="{2B04A84B-9BAB-42E3-8BEF-26017A20E0BC}"/>
    <cellStyle name="Migliaia 11 15 5" xfId="15246" xr:uid="{C4529476-7CFC-445F-A075-1B2B83532AAD}"/>
    <cellStyle name="Migliaia 11 16" xfId="5541" xr:uid="{2722BE3D-FC16-477A-B724-6CB3CE833AC1}"/>
    <cellStyle name="Migliaia 11 16 2" xfId="28058" xr:uid="{DBBA5CF2-C541-491F-9530-6D36A2094496}"/>
    <cellStyle name="Migliaia 11 16 3" xfId="17764" xr:uid="{6F53AEFF-EE99-4100-A511-EDB8DFEBEE8B}"/>
    <cellStyle name="Migliaia 11 17" xfId="8747" xr:uid="{62F3130A-CE3A-4B0A-9296-90E74631B0CF}"/>
    <cellStyle name="Migliaia 11 17 2" xfId="31018" xr:uid="{4689395F-EBC3-44ED-8544-82D77275697E}"/>
    <cellStyle name="Migliaia 11 17 3" xfId="20742" xr:uid="{7FFBEFDE-AE45-4915-A510-27164938CB4E}"/>
    <cellStyle name="Migliaia 11 18" xfId="12325" xr:uid="{4C8FC3C3-0123-4E7D-813B-61964E51124C}"/>
    <cellStyle name="Migliaia 11 18 3" xfId="23469" xr:uid="{E5BDAF6F-BABD-48EC-BAFA-3F953142AB9C}"/>
    <cellStyle name="Migliaia 11 19" xfId="25093" xr:uid="{A56F5C95-0C11-416A-B45A-D8D75BD0EF82}"/>
    <cellStyle name="Migliaia 11 2" xfId="1130" xr:uid="{E7FDA7E0-040F-42B8-BC4D-FE7EE865A68F}"/>
    <cellStyle name="Migliaia 11 2 10" xfId="9661" xr:uid="{ADE0638F-43A6-406D-9BE0-664573B3CB09}"/>
    <cellStyle name="Migliaia 11 2 10 2" xfId="31931" xr:uid="{D0F3778D-02C1-42D0-B529-92AE3E05C947}"/>
    <cellStyle name="Migliaia 11 2 10 3" xfId="21655" xr:uid="{FAB2CF5A-0117-4DD1-BDE9-62689F8870E2}"/>
    <cellStyle name="Migliaia 11 2 11" xfId="12780" xr:uid="{32F6098B-0F26-4F87-84FF-447DCB243CF0}"/>
    <cellStyle name="Migliaia 11 2 11 3" xfId="23651" xr:uid="{F94B92EE-C175-4C81-BC95-0E2C9FB988D1}"/>
    <cellStyle name="Migliaia 11 2 12" xfId="26007" xr:uid="{5AB784B9-2453-43BF-B8AC-2E8A1A1556CD}"/>
    <cellStyle name="Migliaia 11 2 13" xfId="15707" xr:uid="{8E4C962E-7022-4CA4-9796-A1635A44EED3}"/>
    <cellStyle name="Migliaia 11 2 14" xfId="33151" xr:uid="{3B73E8A6-8A9A-4667-96DB-B741A477E8C4}"/>
    <cellStyle name="Migliaia 11 2 16" xfId="3134" xr:uid="{E196C8CE-6D62-42D4-9976-DE022AE1828C}"/>
    <cellStyle name="Migliaia 11 2 2" xfId="4003" xr:uid="{F658DE10-AA24-4175-A79D-75B9E51B30D7}"/>
    <cellStyle name="Migliaia 11 2 2 2" xfId="5051" xr:uid="{A15C1F08-4F90-4820-B030-080FC93A486D}"/>
    <cellStyle name="Migliaia 11 2 2 2 2" xfId="8254" xr:uid="{BE3B381E-88EE-484F-A3E8-F229102117C4}"/>
    <cellStyle name="Migliaia 11 2 2 2 2 2" xfId="30665" xr:uid="{15BC6363-6F90-4882-BB18-CA36B3E6E930}"/>
    <cellStyle name="Migliaia 11 2 2 2 2 3" xfId="20377" xr:uid="{55ACC877-8A11-4D14-BFAA-B09BF1918489}"/>
    <cellStyle name="Migliaia 11 2 2 2 3" xfId="11358" xr:uid="{3031B354-65E3-4BF3-B611-02CD5B63806C}"/>
    <cellStyle name="Migliaia 11 2 2 2 3 3" xfId="23357" xr:uid="{F38F1EBA-3823-4C7B-89B7-3F8C16AA7560}"/>
    <cellStyle name="Migliaia 11 2 2 2 4" xfId="13594" xr:uid="{79B5B960-54FE-49BF-91D7-0B4B45A0F98D}"/>
    <cellStyle name="Migliaia 11 2 2 2 4 3" xfId="24231" xr:uid="{999EFC6B-58F6-41F7-9859-E00AC0B69A82}"/>
    <cellStyle name="Migliaia 11 2 2 2 5" xfId="27703" xr:uid="{EA7A9487-9DC9-43B2-AFD3-5294C7776CAE}"/>
    <cellStyle name="Migliaia 11 2 2 2 6" xfId="17409" xr:uid="{1E851742-B488-4B62-B541-40406FAB808D}"/>
    <cellStyle name="Migliaia 11 2 2 3" xfId="7168" xr:uid="{B1B8A9D8-DF4B-4BB8-9128-DA6BC66B7026}"/>
    <cellStyle name="Migliaia 11 2 2 3 2" xfId="29640" xr:uid="{3942EEAF-5368-44EA-A804-EF7E1E8CEB12}"/>
    <cellStyle name="Migliaia 11 2 2 3 3" xfId="19349" xr:uid="{34028691-0482-41B9-A935-818E78181309}"/>
    <cellStyle name="Migliaia 11 2 2 4" xfId="10333" xr:uid="{4F7A1E2E-2B84-4E4E-BF6D-98B2759B35D9}"/>
    <cellStyle name="Migliaia 11 2 2 4 2" xfId="32602" xr:uid="{A59DAA8B-8A46-43C1-9604-EC282554D7D4}"/>
    <cellStyle name="Migliaia 11 2 2 4 3" xfId="22328" xr:uid="{0D5A4F5A-61F7-4439-9427-F39608CF73E2}"/>
    <cellStyle name="Migliaia 11 2 2 5" xfId="12989" xr:uid="{8438F714-92F1-405C-9FB7-EF88BEA0D429}"/>
    <cellStyle name="Migliaia 11 2 2 5 3" xfId="23814" xr:uid="{3193C88B-BB3B-4532-9354-9668F10EA2D3}"/>
    <cellStyle name="Migliaia 11 2 2 6" xfId="26679" xr:uid="{CBA9DA5D-C666-4341-A892-6C3BD0AEDA9A}"/>
    <cellStyle name="Migliaia 11 2 2 7" xfId="16380" xr:uid="{D25E91FF-EDB3-4961-8452-8A41650E5484}"/>
    <cellStyle name="Migliaia 11 2 3" xfId="3839" xr:uid="{A6E7B774-3038-4148-A81B-369CCE292EBF}"/>
    <cellStyle name="Migliaia 11 2 3 2" xfId="4835" xr:uid="{B48EBC33-E749-40C7-958E-E6089057593D}"/>
    <cellStyle name="Migliaia 11 2 3 2 2" xfId="8022" xr:uid="{39AF76A5-9458-4217-A307-4CFADF60780B}"/>
    <cellStyle name="Migliaia 11 2 3 2 2 2" xfId="30453" xr:uid="{0881E803-677D-43F3-805F-B484B0D017FC}"/>
    <cellStyle name="Migliaia 11 2 3 2 2 3" xfId="20163" xr:uid="{56DA528E-1A6F-4E4A-9CC7-2EDEC30049F8}"/>
    <cellStyle name="Migliaia 11 2 3 2 3" xfId="11145" xr:uid="{19E5B7E9-7C2C-444F-A7C2-FB41782B32C1}"/>
    <cellStyle name="Migliaia 11 2 3 2 3 3" xfId="23143" xr:uid="{D0342051-B886-4E8B-9BBE-D99BCF7B9F30}"/>
    <cellStyle name="Migliaia 11 2 3 2 4" xfId="27494" xr:uid="{715E15BB-E2FC-451C-B8BC-400807D61E46}"/>
    <cellStyle name="Migliaia 11 2 3 2 5" xfId="17195" xr:uid="{5C419D16-1D09-4530-B495-2630135324D7}"/>
    <cellStyle name="Migliaia 11 2 3 3" xfId="7009" xr:uid="{29B3CFE0-A3AD-4C75-B5CB-6BB792C177F3}"/>
    <cellStyle name="Migliaia 11 2 3 3 2" xfId="29479" xr:uid="{527AACAA-DA34-49F9-8188-EDC61FC908A3}"/>
    <cellStyle name="Migliaia 11 2 3 3 3" xfId="19187" xr:uid="{A718647E-9546-4B9D-883B-FD77E642CCCE}"/>
    <cellStyle name="Migliaia 11 2 3 4" xfId="10171" xr:uid="{116ECC61-C585-4288-972B-CD71DE9D0311}"/>
    <cellStyle name="Migliaia 11 2 3 4 2" xfId="32441" xr:uid="{D69DC4CB-38C8-4EB8-ACF2-81FBD058C028}"/>
    <cellStyle name="Migliaia 11 2 3 4 3" xfId="22166" xr:uid="{84EBD8E4-331C-4336-A66C-A357F060C1CF}"/>
    <cellStyle name="Migliaia 11 2 3 5" xfId="13432" xr:uid="{D0DE809B-C1D5-4150-B523-D75CD7ADD899}"/>
    <cellStyle name="Migliaia 11 2 3 5 3" xfId="24069" xr:uid="{6CE6BB91-100D-4970-93DA-FDC50BFAE8E3}"/>
    <cellStyle name="Migliaia 11 2 3 6" xfId="26517" xr:uid="{2DBF8A38-E0D8-444E-9F52-59764DB8B1E7}"/>
    <cellStyle name="Migliaia 11 2 3 7" xfId="16218" xr:uid="{1C8465E5-5D8F-4A5D-8754-A13225D016F7}"/>
    <cellStyle name="Migliaia 11 2 4" xfId="4717" xr:uid="{D00E774F-35C8-4FC2-A9E4-B217C3D7A306}"/>
    <cellStyle name="Migliaia 11 2 4 2" xfId="7893" xr:uid="{606DBEC4-5C8C-4102-998D-ED0E84A27580}"/>
    <cellStyle name="Migliaia 11 2 4 2 2" xfId="30321" xr:uid="{F3FB8ABD-9B70-4CAC-B0FC-7231A1CEB63E}"/>
    <cellStyle name="Migliaia 11 2 4 2 3" xfId="20032" xr:uid="{BBFA3045-54E2-4964-BB8F-3B146DC6234B}"/>
    <cellStyle name="Migliaia 11 2 4 3" xfId="11016" xr:uid="{8524B519-B9ED-408D-AB07-23AA01DE0719}"/>
    <cellStyle name="Migliaia 11 2 4 3 3" xfId="23011" xr:uid="{C52DDE43-8C91-4585-AE28-A4B0DA7FA855}"/>
    <cellStyle name="Migliaia 11 2 4 4" xfId="13676" xr:uid="{7854B1CE-8C96-45EB-9424-D343EA88D001}"/>
    <cellStyle name="Migliaia 11 2 4 4 3" xfId="24314" xr:uid="{6740B485-4F21-4437-8C7E-AFC6DCD0816D}"/>
    <cellStyle name="Migliaia 11 2 4 5" xfId="27362" xr:uid="{8BAAA148-1D8D-4D4D-B3A4-85C4F3F41365}"/>
    <cellStyle name="Migliaia 11 2 4 6" xfId="17063" xr:uid="{3F6D61B8-83C1-45C7-8400-BE8A35D06859}"/>
    <cellStyle name="Migliaia 11 2 5" xfId="4515" xr:uid="{05EEDE07-26EC-485A-92F8-ADCE66F51271}"/>
    <cellStyle name="Migliaia 11 2 5 2" xfId="7691" xr:uid="{283A684C-3C2D-476A-81AD-43C0B1C7FBB3}"/>
    <cellStyle name="Migliaia 11 2 5 2 2" xfId="30120" xr:uid="{D7E4C94E-A10C-4E06-992F-48F869254D20}"/>
    <cellStyle name="Migliaia 11 2 5 2 3" xfId="19830" xr:uid="{C3BB9360-2C5C-41FF-A3B5-2B81CDB1462A}"/>
    <cellStyle name="Migliaia 11 2 5 3" xfId="10814" xr:uid="{8812BE67-DA78-4D05-8B3C-2D661A2A6ACC}"/>
    <cellStyle name="Migliaia 11 2 5 3 3" xfId="22809" xr:uid="{4D93D8DB-C4AB-46B6-BBC4-DB5D2FCC7907}"/>
    <cellStyle name="Migliaia 11 2 5 4" xfId="13710" xr:uid="{323E4C3D-1AC5-4C9D-B6BE-C53E9E29FAFD}"/>
    <cellStyle name="Migliaia 11 2 5 4 3" xfId="24349" xr:uid="{5CD36FDE-C3A8-461E-819F-0FF935ECB7BF}"/>
    <cellStyle name="Migliaia 11 2 5 5" xfId="27160" xr:uid="{B4A98DFD-F5C4-4F22-B019-F22EB45C6DF3}"/>
    <cellStyle name="Migliaia 11 2 5 6" xfId="16861" xr:uid="{5974BE2D-B30A-42B0-A532-D1550E9B54EE}"/>
    <cellStyle name="Migliaia 11 2 6" xfId="4324" xr:uid="{15E3B0D8-9211-4308-890F-373988C85523}"/>
    <cellStyle name="Migliaia 11 2 6 2" xfId="7499" xr:uid="{2EAECB4A-E3D4-41AC-8B1C-D74C6E065655}"/>
    <cellStyle name="Migliaia 11 2 6 2 2" xfId="29928" xr:uid="{67779B0A-9A19-456E-901A-A3FD3CF2CC33}"/>
    <cellStyle name="Migliaia 11 2 6 2 3" xfId="19638" xr:uid="{FD6D5833-A9C5-4C2F-B0B3-FA49EFCB8E5D}"/>
    <cellStyle name="Migliaia 11 2 6 3" xfId="10622" xr:uid="{227487B2-4722-4D8E-846D-0726FA2C550E}"/>
    <cellStyle name="Migliaia 11 2 6 3 3" xfId="22617" xr:uid="{3915DCF1-748C-436C-807B-F4C011900423}"/>
    <cellStyle name="Migliaia 11 2 6 4" xfId="26968" xr:uid="{7AB726D4-9818-4851-9C03-0F38301DE0FE}"/>
    <cellStyle name="Migliaia 11 2 6 5" xfId="16669" xr:uid="{4E2BD819-2777-44BA-B717-4D3CEF828677}"/>
    <cellStyle name="Migliaia 11 2 7" xfId="4137" xr:uid="{6DF2C23C-FA4E-4D74-89F3-9B4FBB17FB41}"/>
    <cellStyle name="Migliaia 11 2 7 2" xfId="7312" xr:uid="{3A350928-B149-4357-B2E5-A75C5AEE3ED8}"/>
    <cellStyle name="Migliaia 11 2 7 2 2" xfId="29775" xr:uid="{8713845B-269B-492F-A5FB-546CDD33D839}"/>
    <cellStyle name="Migliaia 11 2 7 2 3" xfId="19485" xr:uid="{E3A695C1-770F-452B-BDB4-ACAD581CF4F4}"/>
    <cellStyle name="Migliaia 11 2 7 3" xfId="10469" xr:uid="{B6A83048-CDF7-4E72-86D8-EBDC05C62BCB}"/>
    <cellStyle name="Migliaia 11 2 7 3 3" xfId="22464" xr:uid="{43A757D3-A425-4D80-8ED2-A25312194220}"/>
    <cellStyle name="Migliaia 11 2 7 4" xfId="26815" xr:uid="{D9D8866B-6CF7-4A95-8E22-4EE9C84CC34B}"/>
    <cellStyle name="Migliaia 11 2 7 5" xfId="16516" xr:uid="{E2885126-B3B2-4B20-9144-FAD6E066A6D2}"/>
    <cellStyle name="Migliaia 11 2 8" xfId="3366" xr:uid="{F227D196-A90F-4FFE-9507-AE6075014BAF}"/>
    <cellStyle name="Migliaia 11 2 8 2" xfId="6723" xr:uid="{26FD3070-222E-405C-8FB0-03CCDAD59E01}"/>
    <cellStyle name="Migliaia 11 2 8 2 2" xfId="29223" xr:uid="{1D86BE43-B71B-4CBA-855E-CF814A64D0B6}"/>
    <cellStyle name="Migliaia 11 2 8 2 3" xfId="18930" xr:uid="{B39B1E2F-2E35-4DE7-8E66-5BE9DEFFBA62}"/>
    <cellStyle name="Migliaia 11 2 8 3" xfId="9914" xr:uid="{2BDB4447-309D-48C6-A803-004819FEF514}"/>
    <cellStyle name="Migliaia 11 2 8 3 2" xfId="32184" xr:uid="{3E812F4A-5F4E-4B23-99D9-0B487F9684BE}"/>
    <cellStyle name="Migliaia 11 2 8 3 3" xfId="21908" xr:uid="{2F24CBF0-940A-4676-A3E3-4B0F6687637F}"/>
    <cellStyle name="Migliaia 11 2 8 4" xfId="26259" xr:uid="{A18C15BC-3E9F-4C1B-9E2B-C7B574523B09}"/>
    <cellStyle name="Migliaia 11 2 8 5" xfId="15960" xr:uid="{6C54FD86-4CE3-47B5-8D4A-BB51A9EA6B2A}"/>
    <cellStyle name="Migliaia 11 2 9" xfId="6470" xr:uid="{D05424AF-3B68-42EC-8E46-BEDC90ADAB16}"/>
    <cellStyle name="Migliaia 11 2 9 2" xfId="28971" xr:uid="{C3C75A68-626D-4ECD-9D33-F4216E165706}"/>
    <cellStyle name="Migliaia 11 2 9 3" xfId="18677" xr:uid="{E63940A1-B9AF-420D-B180-4E032F2124A2}"/>
    <cellStyle name="Migliaia 11 20" xfId="14793" xr:uid="{4F291194-2869-4686-A2C4-4EAAEE6A2DC9}"/>
    <cellStyle name="Migliaia 11 24" xfId="2152" xr:uid="{AC480F49-58CF-4BF8-B692-EBF8380B7CD1}"/>
    <cellStyle name="Migliaia 11 3" xfId="3084" xr:uid="{29BC1A1E-F5E3-4A26-BC00-C9187DB9296B}"/>
    <cellStyle name="Migliaia 11 3 2" xfId="3946" xr:uid="{6CE720B9-6522-4C6D-A731-8C715F476DED}"/>
    <cellStyle name="Migliaia 11 3 2 2" xfId="4886" xr:uid="{87100A49-1BD7-4000-ABB6-E53E8EA7CAA6}"/>
    <cellStyle name="Migliaia 11 3 2 2 2" xfId="8073" xr:uid="{17E03349-C30E-4D01-A54E-9B8EF568C661}"/>
    <cellStyle name="Migliaia 11 3 2 2 2 2" xfId="30496" xr:uid="{0B37EA6D-1136-4D4F-A93E-83D4AF21A176}"/>
    <cellStyle name="Migliaia 11 3 2 2 2 3" xfId="20206" xr:uid="{76D0BA27-39A3-486D-BED2-004DE123D27C}"/>
    <cellStyle name="Migliaia 11 3 2 2 3" xfId="11188" xr:uid="{187C6774-6532-49BF-9C8A-F6DF73759CF4}"/>
    <cellStyle name="Migliaia 11 3 2 2 3 3" xfId="23186" xr:uid="{54A78D9D-661E-4D40-AC59-8A9FCF32D3B6}"/>
    <cellStyle name="Migliaia 11 3 2 2 4" xfId="13515" xr:uid="{7AFA5321-3662-4F65-9A6F-EBA34B41D1E8}"/>
    <cellStyle name="Migliaia 11 3 2 2 4 3" xfId="24151" xr:uid="{28095802-7103-4032-85F8-76A005E0FB68}"/>
    <cellStyle name="Migliaia 11 3 2 2 5" xfId="27535" xr:uid="{80FCB5CF-A02D-4456-9767-2AC0CE05B8A6}"/>
    <cellStyle name="Migliaia 11 3 2 2 6" xfId="17238" xr:uid="{75179F40-FFC1-4415-8929-3A47195F4C3B}"/>
    <cellStyle name="Migliaia 11 3 2 3" xfId="7090" xr:uid="{C3803C04-B9F0-4AFD-AF43-4D3E3BC9BB8E}"/>
    <cellStyle name="Migliaia 11 3 2 3 2" xfId="29560" xr:uid="{6FD3761F-901C-494A-AAE8-0B8D364D567A}"/>
    <cellStyle name="Migliaia 11 3 2 3 3" xfId="19269" xr:uid="{6DC6FA3B-3D60-4429-8A36-91AE3E285009}"/>
    <cellStyle name="Migliaia 11 3 2 4" xfId="10253" xr:uid="{271C7D77-F04C-4327-AA31-7EF643F32BED}"/>
    <cellStyle name="Migliaia 11 3 2 4 2" xfId="32523" xr:uid="{84AE7CE7-101A-49C2-A1E0-8776CF7809A9}"/>
    <cellStyle name="Migliaia 11 3 2 4 3" xfId="22248" xr:uid="{DC486136-4315-4521-A068-293761D83FB2}"/>
    <cellStyle name="Migliaia 11 3 2 5" xfId="12912" xr:uid="{4616E03A-78DC-4E58-8097-7DF57BD365BB}"/>
    <cellStyle name="Migliaia 11 3 2 5 3" xfId="23734" xr:uid="{FB7D5B3D-4582-44CD-97BB-F4166BF55282}"/>
    <cellStyle name="Migliaia 11 3 2 6" xfId="26599" xr:uid="{3142C51A-610F-42B0-AFA8-619DD3BC70AB}"/>
    <cellStyle name="Migliaia 11 3 2 7" xfId="16300" xr:uid="{403650FB-CD30-4E05-B3AD-D1B76C133CD6}"/>
    <cellStyle name="Migliaia 11 3 3" xfId="3765" xr:uid="{DFFB334B-F9D9-431E-98F8-3045066E2617}"/>
    <cellStyle name="Migliaia 11 3 3 2" xfId="6927" xr:uid="{64837056-E732-4E1D-831F-C4D5A0800E54}"/>
    <cellStyle name="Migliaia 11 3 3 2 2" xfId="29398" xr:uid="{572B957A-B910-4702-997B-E0AD769DD8C8}"/>
    <cellStyle name="Migliaia 11 3 3 2 3" xfId="19105" xr:uid="{0728BBEE-1210-4266-A2B5-71915543E2B8}"/>
    <cellStyle name="Migliaia 11 3 3 3" xfId="10090" xr:uid="{53C42998-D234-4757-B971-30ED3243242E}"/>
    <cellStyle name="Migliaia 11 3 3 3 2" xfId="32359" xr:uid="{380B3258-53F8-4C13-B08B-0E83FF1B9F94}"/>
    <cellStyle name="Migliaia 11 3 3 3 3" xfId="22084" xr:uid="{987214CB-33AB-4868-9389-043596776FA6}"/>
    <cellStyle name="Migliaia 11 3 3 4" xfId="13355" xr:uid="{CBE67E4A-FDA0-47D4-87B6-7EFFC0C15AE4}"/>
    <cellStyle name="Migliaia 11 3 3 4 3" xfId="23991" xr:uid="{7C4057F7-BDE5-4E5D-AD8E-D89518524596}"/>
    <cellStyle name="Migliaia 11 3 3 5" xfId="26435" xr:uid="{9EC52986-88CD-4C60-8D71-B594AD6F7D2D}"/>
    <cellStyle name="Migliaia 11 3 3 6" xfId="16136" xr:uid="{E301CB41-0722-425C-9D53-9FF4AFC07F81}"/>
    <cellStyle name="Migliaia 11 3 4" xfId="3284" xr:uid="{1A216C41-82B0-438C-A3FF-EC8B7F063A84}"/>
    <cellStyle name="Migliaia 11 3 4 2" xfId="6641" xr:uid="{62F221FE-B5DA-4A29-AB28-5DF878863197}"/>
    <cellStyle name="Migliaia 11 3 4 2 2" xfId="29141" xr:uid="{F57F9A19-FC76-420E-B267-AC227566D0A9}"/>
    <cellStyle name="Migliaia 11 3 4 2 3" xfId="18848" xr:uid="{38EB4E79-768E-47B4-A6BA-FEAE9798ECD2}"/>
    <cellStyle name="Migliaia 11 3 4 3" xfId="9832" xr:uid="{BAD7F6FB-2BE9-42E1-A543-12A9831DFF69}"/>
    <cellStyle name="Migliaia 11 3 4 3 2" xfId="32102" xr:uid="{7AA814B7-8F4B-4629-BABC-FE1B952F8754}"/>
    <cellStyle name="Migliaia 11 3 4 3 3" xfId="21826" xr:uid="{6178141F-F902-446F-9D74-6C07B2D21119}"/>
    <cellStyle name="Migliaia 11 3 4 4" xfId="26177" xr:uid="{7EED2C34-67AE-448F-9939-B5A8E7F208A6}"/>
    <cellStyle name="Migliaia 11 3 4 5" xfId="15878" xr:uid="{76F8466D-49D4-45CF-BE7D-D6CFC4738150}"/>
    <cellStyle name="Migliaia 11 3 5" xfId="6388" xr:uid="{C09686C1-DB4D-4659-8859-AEEBC713101E}"/>
    <cellStyle name="Migliaia 11 3 5 2" xfId="28889" xr:uid="{BE5CE0C3-EC48-4444-B94A-953FD01E9437}"/>
    <cellStyle name="Migliaia 11 3 5 3" xfId="18595" xr:uid="{774C4B01-38D7-4F22-ADA7-E2518A2F1B94}"/>
    <cellStyle name="Migliaia 11 3 6" xfId="9579" xr:uid="{50138385-6F44-48F6-BFCC-C65DFFA05DE3}"/>
    <cellStyle name="Migliaia 11 3 6 2" xfId="31849" xr:uid="{95AA980B-7652-44F6-AB6C-0B4E8A0969A0}"/>
    <cellStyle name="Migliaia 11 3 6 3" xfId="21573" xr:uid="{AAFBA83B-4E7E-4C77-B385-D51DE47AF928}"/>
    <cellStyle name="Migliaia 11 3 7" xfId="12700" xr:uid="{F691E0E8-CC12-4220-BADF-EA379AF90C6A}"/>
    <cellStyle name="Migliaia 11 3 7 3" xfId="23569" xr:uid="{36101C14-3E3E-4125-B0B2-6C0F39277352}"/>
    <cellStyle name="Migliaia 11 3 8" xfId="25925" xr:uid="{41806F5A-DDB4-406A-8762-AD80326B6B66}"/>
    <cellStyle name="Migliaia 11 3 9" xfId="15625" xr:uid="{7083E62E-F19B-45ED-B3E8-8E6276F46AEF}"/>
    <cellStyle name="Migliaia 11 4" xfId="3440" xr:uid="{FFEA75F2-E2B0-4179-8E60-BF539485C4A2}"/>
    <cellStyle name="Migliaia 11 4 2" xfId="4974" xr:uid="{FA58D8F0-10AC-4635-952B-DFB43574326E}"/>
    <cellStyle name="Migliaia 11 4 2 2" xfId="8172" xr:uid="{5718C434-30AF-4072-92D4-16C3A99A7803}"/>
    <cellStyle name="Migliaia 11 4 2 2 2" xfId="30584" xr:uid="{552C635C-CFAB-41F1-BA54-B6326DFC11F4}"/>
    <cellStyle name="Migliaia 11 4 2 2 3" xfId="20295" xr:uid="{8FEED438-6563-4EA3-A14C-E89DBAC7F38F}"/>
    <cellStyle name="Migliaia 11 4 2 3" xfId="11277" xr:uid="{25F28C29-270B-4F38-9FFC-CB5D6B0C1E1F}"/>
    <cellStyle name="Migliaia 11 4 2 3 3" xfId="23275" xr:uid="{9E34E818-7067-4782-A364-82CCFB14FA9D}"/>
    <cellStyle name="Migliaia 11 4 2 4" xfId="27622" xr:uid="{BD187BA0-524E-44FE-B6FB-04F32B79121C}"/>
    <cellStyle name="Migliaia 11 4 2 5" xfId="17327" xr:uid="{60012650-5CA7-4EA5-8D67-9AB2A7B6A4E4}"/>
    <cellStyle name="Migliaia 11 4 3" xfId="6813" xr:uid="{C1E4A84D-1B57-46AD-A083-86B6B5A9CED4}"/>
    <cellStyle name="Migliaia 11 4 3 2" xfId="29298" xr:uid="{48432508-12FC-4947-878C-0CE53CB8249E}"/>
    <cellStyle name="Migliaia 11 4 3 3" xfId="19005" xr:uid="{A8D555FD-39FE-447B-9E68-E5F0BD3D9695}"/>
    <cellStyle name="Migliaia 11 4 4" xfId="9990" xr:uid="{D49F8880-4596-48BF-ADEA-B015FAF31169}"/>
    <cellStyle name="Migliaia 11 4 4 2" xfId="32259" xr:uid="{804C9FE4-F8AF-4ABD-95CF-EBDCBDF3DBF4}"/>
    <cellStyle name="Migliaia 11 4 4 3" xfId="21984" xr:uid="{FFE65E43-F89E-4CCC-96A1-88D2825B8E9F}"/>
    <cellStyle name="Migliaia 11 4 5" xfId="13067" xr:uid="{41C75500-0D2D-4A9D-B422-0D94561C24B2}"/>
    <cellStyle name="Migliaia 11 4 5 3" xfId="23891" xr:uid="{8C970B33-38D1-4DF7-B7BE-C57B3E011421}"/>
    <cellStyle name="Migliaia 11 4 6" xfId="26335" xr:uid="{17BF5A33-99E3-47B8-93AC-276BF8AC2759}"/>
    <cellStyle name="Migliaia 11 4 7" xfId="16036" xr:uid="{F23913D3-D9B4-4C03-AB80-1ADF03D15508}"/>
    <cellStyle name="Migliaia 11 5" xfId="4759" xr:uid="{F66890B2-DFE3-4E8D-8DCC-A24EDB361CB5}"/>
    <cellStyle name="Migliaia 11 5 2" xfId="7945" xr:uid="{9385538F-8DE9-4A06-BAF7-E2474E238A30}"/>
    <cellStyle name="Migliaia 11 5 2 2" xfId="30375" xr:uid="{91672A4A-7F29-42ED-8FFC-8D6011342B48}"/>
    <cellStyle name="Migliaia 11 5 2 3" xfId="20085" xr:uid="{D382C130-2059-4CC3-ACC3-911AC5F951E9}"/>
    <cellStyle name="Migliaia 11 5 3" xfId="11067" xr:uid="{49389339-E76A-4E8F-B3C6-55B38C857018}"/>
    <cellStyle name="Migliaia 11 5 3 3" xfId="23065" xr:uid="{F5055530-68A1-47F1-B38F-500A3EA3EDE3}"/>
    <cellStyle name="Migliaia 11 5 4" xfId="13806" xr:uid="{EAE557C0-19EF-4972-8CE5-E750CC6AE79F}"/>
    <cellStyle name="Migliaia 11 5 4 3" xfId="24445" xr:uid="{CDD9C9A3-D5E1-4E9E-B31B-F10B5395DD84}"/>
    <cellStyle name="Migliaia 11 5 5" xfId="27416" xr:uid="{3BF70A42-E085-4554-A2A2-2B09C1F93728}"/>
    <cellStyle name="Migliaia 11 5 6" xfId="17117" xr:uid="{36E7D33A-ECF5-480D-890C-142884203E38}"/>
    <cellStyle name="Migliaia 11 6" xfId="4639" xr:uid="{BD99D993-3070-4C77-AE07-1904C7664C4A}"/>
    <cellStyle name="Migliaia 11 6 2" xfId="7815" xr:uid="{1957D9DB-E5B2-4955-BA12-E66E09FA9C6A}"/>
    <cellStyle name="Migliaia 11 6 2 2" xfId="30243" xr:uid="{D60327F6-6921-4C4F-B536-2983A6FB344E}"/>
    <cellStyle name="Migliaia 11 6 2 3" xfId="19954" xr:uid="{012CD497-59DD-4F43-90E3-1C9156B1B36F}"/>
    <cellStyle name="Migliaia 11 6 3" xfId="10938" xr:uid="{73BCEE4B-0200-48CB-871F-12FEED882D1D}"/>
    <cellStyle name="Migliaia 11 6 3 3" xfId="22933" xr:uid="{37662539-A446-42F6-8364-309599CF73C0}"/>
    <cellStyle name="Migliaia 11 6 4" xfId="13986" xr:uid="{25B53062-821B-4FE7-B6A1-2F368F791136}"/>
    <cellStyle name="Migliaia 11 6 4 3" xfId="24625" xr:uid="{B7ACE37D-1697-4ACB-995D-A60ABFF00149}"/>
    <cellStyle name="Migliaia 11 6 5" xfId="27284" xr:uid="{ACE81E8E-B9C8-4CEF-919D-8CF88931F650}"/>
    <cellStyle name="Migliaia 11 6 6" xfId="16985" xr:uid="{227C92D3-076E-4823-B3B6-6D49D5D7B98B}"/>
    <cellStyle name="Migliaia 11 7" xfId="4571" xr:uid="{BD00F6E6-F654-438F-BC71-32EABD4111A8}"/>
    <cellStyle name="Migliaia 11 7 2" xfId="7747" xr:uid="{84DC7A2B-53B9-46BA-BC99-8326FB519CCA}"/>
    <cellStyle name="Migliaia 11 7 2 2" xfId="30176" xr:uid="{5B92BA13-2EFF-480A-B8CF-6B0DB2188AD1}"/>
    <cellStyle name="Migliaia 11 7 2 3" xfId="19886" xr:uid="{3128F786-6B89-40AD-8FE0-5D15F149B489}"/>
    <cellStyle name="Migliaia 11 7 3" xfId="10870" xr:uid="{4998C64A-D022-4D70-B118-1FE5FC139956}"/>
    <cellStyle name="Migliaia 11 7 3 3" xfId="22865" xr:uid="{91BBF31F-DCA4-4D8D-B487-90DC04FD054F}"/>
    <cellStyle name="Migliaia 11 7 4" xfId="13918" xr:uid="{2B9A9C11-61AD-4AD5-8FD8-0C8A6780FDE6}"/>
    <cellStyle name="Migliaia 11 7 4 3" xfId="24558" xr:uid="{311C82EC-07FF-4196-865F-7F3F336AD70F}"/>
    <cellStyle name="Migliaia 11 7 5" xfId="27216" xr:uid="{24759884-E3FE-4101-8ACA-DB8B9FE3E21A}"/>
    <cellStyle name="Migliaia 11 7 6" xfId="16917" xr:uid="{6052C375-44A9-4F4F-A3B1-28EC5C238B32}"/>
    <cellStyle name="Migliaia 11 8" xfId="4436" xr:uid="{D32965A8-E47B-474D-835D-18B2A3B9B3A0}"/>
    <cellStyle name="Migliaia 11 8 2" xfId="7612" xr:uid="{E66BC524-0A31-493C-8484-6821E7435523}"/>
    <cellStyle name="Migliaia 11 8 2 2" xfId="30041" xr:uid="{01C4A7F8-7D7F-40DA-AA7A-DD584FA65773}"/>
    <cellStyle name="Migliaia 11 8 2 3" xfId="19751" xr:uid="{E42CC3F9-ECE1-4F6D-BBDB-28491ADDD611}"/>
    <cellStyle name="Migliaia 11 8 3" xfId="10735" xr:uid="{87121D07-109F-42A4-AB71-59F0085D594F}"/>
    <cellStyle name="Migliaia 11 8 3 3" xfId="22730" xr:uid="{CE54611E-40F2-447B-B4DE-685034C5CE99}"/>
    <cellStyle name="Migliaia 11 8 4" xfId="13967" xr:uid="{97B7471B-0A9D-407E-9113-857D5FD2BC6A}"/>
    <cellStyle name="Migliaia 11 8 4 3" xfId="24606" xr:uid="{F675BD6B-A664-445C-B365-B3629DDFA4F8}"/>
    <cellStyle name="Migliaia 11 8 5" xfId="27081" xr:uid="{77C07417-4DD4-41F2-BE2B-FC751C1D35A4}"/>
    <cellStyle name="Migliaia 11 8 6" xfId="16782" xr:uid="{7709803B-A381-4F64-A68F-CA5E534D0151}"/>
    <cellStyle name="Migliaia 11 9" xfId="4233" xr:uid="{2F1D2B2E-3793-4910-BC91-64D097CE786D}"/>
    <cellStyle name="Migliaia 11 9 2" xfId="7408" xr:uid="{09C887F1-F59D-49F1-8BAF-E07FA7DA0863}"/>
    <cellStyle name="Migliaia 11 9 2 2" xfId="29851" xr:uid="{83935467-DD3B-4CE1-AA3A-E5F158CF444A}"/>
    <cellStyle name="Migliaia 11 9 2 3" xfId="19561" xr:uid="{CABCE20A-94DB-45DC-AEF3-F8F1EB831A62}"/>
    <cellStyle name="Migliaia 11 9 3" xfId="10545" xr:uid="{CA5585B3-2A85-4A60-9C5A-991DD160BB3B}"/>
    <cellStyle name="Migliaia 11 9 3 3" xfId="22540" xr:uid="{62AC3084-F280-41DC-B845-7619C8C6DC66}"/>
    <cellStyle name="Migliaia 11 9 4" xfId="14135" xr:uid="{4B3CCBFF-0303-4DCE-AA85-3EDCD052DE0C}"/>
    <cellStyle name="Migliaia 11 9 4 3" xfId="24771" xr:uid="{9B24AFC7-6CD7-4ED7-9802-9CC8E509E020}"/>
    <cellStyle name="Migliaia 11 9 5" xfId="26891" xr:uid="{95018245-7736-4867-A8AE-090D1F4538A4}"/>
    <cellStyle name="Migliaia 11 9 6" xfId="16592" xr:uid="{4BF1D260-CCA7-451A-AAF8-CB429E30A305}"/>
    <cellStyle name="Migliaia 110" xfId="11832" xr:uid="{85D206C8-E42F-4894-BD25-B5D576BF5122}"/>
    <cellStyle name="Migliaia 111" xfId="11834" xr:uid="{FD28DBE3-BA8C-48A8-B8E9-E4B0AB07D72D}"/>
    <cellStyle name="Migliaia 112" xfId="11824" xr:uid="{D70247B7-1020-41C1-8D54-76B8C2A4A779}"/>
    <cellStyle name="Migliaia 113" xfId="11830" xr:uid="{A436C0F7-03A3-40B6-9C3F-F27C3A6124B1}"/>
    <cellStyle name="Migliaia 114" xfId="11825" xr:uid="{9E3E4508-E2C3-4C68-BE45-AA47ADF0C846}"/>
    <cellStyle name="Migliaia 115" xfId="1752" xr:uid="{4CA677F6-D8C4-40FE-9E2D-6E2D0385179C}"/>
    <cellStyle name="Migliaia 116" xfId="14192" xr:uid="{C73B62E0-3370-4592-A03F-5FF3DA60E476}"/>
    <cellStyle name="Migliaia 117" xfId="14498" xr:uid="{BD1BA4D4-E228-419A-92CD-80549A528E78}"/>
    <cellStyle name="Migliaia 118" xfId="32814" xr:uid="{1EA453CE-2CE7-4192-A39B-FD7B6D91DF2B}"/>
    <cellStyle name="Migliaia 119" xfId="32815" xr:uid="{63F605AB-F53F-4A9E-8971-F9EE395C21FE}"/>
    <cellStyle name="Migliaia 12" xfId="693" xr:uid="{86E40B6A-D588-4FA9-8698-F713C43095CD}"/>
    <cellStyle name="Migliaia 12 10" xfId="4084" xr:uid="{18F6663F-0774-4783-ADB6-A3C99C155130}"/>
    <cellStyle name="Migliaia 12 10 2" xfId="7259" xr:uid="{53D88A84-16AD-4346-AAA8-1D29EDF1F82A}"/>
    <cellStyle name="Migliaia 12 10 2 2" xfId="29730" xr:uid="{D55101D8-0E8B-4C47-8F5F-545D138F584A}"/>
    <cellStyle name="Migliaia 12 10 2 3" xfId="19440" xr:uid="{27B20B14-6CA4-47C6-967B-7A29DC81C081}"/>
    <cellStyle name="Migliaia 12 10 3" xfId="10424" xr:uid="{870E6159-24CD-4FDB-ACEA-F85925C7C764}"/>
    <cellStyle name="Migliaia 12 10 3 3" xfId="22419" xr:uid="{8107CA6C-E4C2-4A98-B98A-ED9D0F34323D}"/>
    <cellStyle name="Migliaia 12 10 4" xfId="26770" xr:uid="{BDD4FBEF-185F-4F64-91F7-5A74121E049F}"/>
    <cellStyle name="Migliaia 12 10 5" xfId="16471" xr:uid="{83D15E62-1E99-43E1-BD59-EC9E1FFA611F}"/>
    <cellStyle name="Migliaia 12 11" xfId="3206" xr:uid="{F294C666-7F49-48E0-8A2B-8F2EFB5348A0}"/>
    <cellStyle name="Migliaia 12 11 2" xfId="6561" xr:uid="{50A36043-422D-468B-A16B-03C9556EE529}"/>
    <cellStyle name="Migliaia 12 11 2 2" xfId="29061" xr:uid="{7BAB1A01-1DC3-42D0-A974-00DE97B3C881}"/>
    <cellStyle name="Migliaia 12 11 2 3" xfId="18768" xr:uid="{0E46D290-1F62-4435-8E27-53D25B8A2A63}"/>
    <cellStyle name="Migliaia 12 11 3" xfId="9752" xr:uid="{5968F8BD-AE69-4587-8AF3-3CA5AC9A9510}"/>
    <cellStyle name="Migliaia 12 11 3 2" xfId="32022" xr:uid="{023C16B3-B524-4CBB-B828-76952AB718A1}"/>
    <cellStyle name="Migliaia 12 11 3 3" xfId="21746" xr:uid="{211C0221-9BDE-4957-A852-1C9D04FAE9C0}"/>
    <cellStyle name="Migliaia 12 11 4" xfId="26098" xr:uid="{BF2276CD-3955-43E1-9CE6-FD4E80073BFD}"/>
    <cellStyle name="Migliaia 12 11 5" xfId="15798" xr:uid="{B18F68BD-F2CD-4603-86CF-1199E178DA47}"/>
    <cellStyle name="Migliaia 12 12" xfId="3021" xr:uid="{BE8E75D2-FAE8-44E5-8C71-9D1D72E03E6F}"/>
    <cellStyle name="Migliaia 12 12 2" xfId="6310" xr:uid="{228A5064-3673-4203-BE96-A3488E82E302}"/>
    <cellStyle name="Migliaia 12 12 2 2" xfId="28811" xr:uid="{149DEF71-2AE8-4578-B7F8-1A12974BA4DD}"/>
    <cellStyle name="Migliaia 12 12 2 3" xfId="18517" xr:uid="{D1DAD062-FCCD-4628-8ECA-06D739F5FCB5}"/>
    <cellStyle name="Migliaia 12 12 3" xfId="9501" xr:uid="{2115221A-1881-40D0-B63F-22B99B9DB3BA}"/>
    <cellStyle name="Migliaia 12 12 3 2" xfId="31771" xr:uid="{4C7D53E7-292A-41E1-A058-303CC6966662}"/>
    <cellStyle name="Migliaia 12 12 3 3" xfId="21495" xr:uid="{469A3B03-B3A3-465E-A9D0-82BC4036BDEF}"/>
    <cellStyle name="Migliaia 12 12 4" xfId="25847" xr:uid="{F9256CB2-4CD0-447F-B509-CB0258EC446B}"/>
    <cellStyle name="Migliaia 12 12 5" xfId="15547" xr:uid="{60FC67ED-18A8-42F2-B5D6-D294A4B0484E}"/>
    <cellStyle name="Migliaia 12 13" xfId="2907" xr:uid="{6C181D50-6622-4CD6-AAC9-CB746CB20860}"/>
    <cellStyle name="Migliaia 12 13 2" xfId="6199" xr:uid="{EB5319D2-F4A0-4D97-94B5-73B1C820CBEE}"/>
    <cellStyle name="Migliaia 12 13 2 2" xfId="28700" xr:uid="{36FECC69-6DAF-43B8-8058-512303D1A5C7}"/>
    <cellStyle name="Migliaia 12 13 2 3" xfId="18406" xr:uid="{5BAF2D5B-C810-4B91-8724-D1B76936637D}"/>
    <cellStyle name="Migliaia 12 13 3" xfId="9390" xr:uid="{80F2F3AC-CD41-4AA0-B012-36730C309BE4}"/>
    <cellStyle name="Migliaia 12 13 3 2" xfId="31660" xr:uid="{88249DD0-814B-4D4B-A216-595D8F61FDA1}"/>
    <cellStyle name="Migliaia 12 13 3 3" xfId="21384" xr:uid="{D2878884-5DF5-4A07-B3C0-E1877E872E0B}"/>
    <cellStyle name="Migliaia 12 13 4" xfId="25736" xr:uid="{529733D6-CC77-4E3D-9125-62990D61962A}"/>
    <cellStyle name="Migliaia 12 13 5" xfId="15436" xr:uid="{9AC3F389-D46F-43B3-83C2-021B85A53EA5}"/>
    <cellStyle name="Migliaia 12 14" xfId="2826" xr:uid="{35C354F2-EEAE-42A8-A53D-060E89FFEE9E}"/>
    <cellStyle name="Migliaia 12 14 2" xfId="6112" xr:uid="{CDB63BB4-DAA2-4304-A2B2-456B4E8F798A}"/>
    <cellStyle name="Migliaia 12 14 2 2" xfId="28613" xr:uid="{FFEB4E3A-D223-405D-8BE1-2B1B09E392C5}"/>
    <cellStyle name="Migliaia 12 14 2 3" xfId="18319" xr:uid="{6A77D663-88D2-4880-8470-256C6AFBA5C0}"/>
    <cellStyle name="Migliaia 12 14 3" xfId="9303" xr:uid="{AFEA4590-F8A6-4455-ADD3-7AD293009871}"/>
    <cellStyle name="Migliaia 12 14 3 2" xfId="31573" xr:uid="{E2C37835-BE01-425E-B338-3FDCBDB778F2}"/>
    <cellStyle name="Migliaia 12 14 3 3" xfId="21297" xr:uid="{16B398A2-7891-4DDD-8B3A-154084880833}"/>
    <cellStyle name="Migliaia 12 14 4" xfId="25649" xr:uid="{244FD3A6-B255-4CD4-BE79-E30698428C26}"/>
    <cellStyle name="Migliaia 12 14 5" xfId="15349" xr:uid="{C8295BCC-C565-4387-B8F4-BA3C0E0343EC}"/>
    <cellStyle name="Migliaia 12 15" xfId="2728" xr:uid="{32C1B0FA-BF02-4D46-8CB7-B66A13B40F13}"/>
    <cellStyle name="Migliaia 12 15 2" xfId="6013" xr:uid="{CC2ABE3C-DB8E-4484-A3AF-BBF9F3FB08BD}"/>
    <cellStyle name="Migliaia 12 15 2 2" xfId="28514" xr:uid="{59DFDA73-2BE0-43BE-A002-E5D1384209BA}"/>
    <cellStyle name="Migliaia 12 15 2 3" xfId="18220" xr:uid="{56628B2F-EA19-456A-AD7B-953D6D378B70}"/>
    <cellStyle name="Migliaia 12 15 3" xfId="9204" xr:uid="{9CCA6C98-8187-4F31-B60C-EA9C6A27E314}"/>
    <cellStyle name="Migliaia 12 15 3 2" xfId="31474" xr:uid="{C165EA8C-75DE-40C1-8376-3A971D65A659}"/>
    <cellStyle name="Migliaia 12 15 3 3" xfId="21198" xr:uid="{3AFBD164-9A11-44F0-84C8-272925CE6B76}"/>
    <cellStyle name="Migliaia 12 15 4" xfId="25550" xr:uid="{3E9DB824-4360-4D6A-8C70-7FC96BC46A22}"/>
    <cellStyle name="Migliaia 12 15 5" xfId="15250" xr:uid="{9F5785D2-7C28-4C71-8A71-1FA05BECAC75}"/>
    <cellStyle name="Migliaia 12 16" xfId="5545" xr:uid="{DE0043CF-92F1-4155-9011-A8C2F3D48245}"/>
    <cellStyle name="Migliaia 12 16 2" xfId="28062" xr:uid="{15C7039F-4946-4C6A-8759-A779CC67C7B7}"/>
    <cellStyle name="Migliaia 12 16 3" xfId="17768" xr:uid="{D1899FE5-0B55-4EE9-BC4B-44B43BFBAB25}"/>
    <cellStyle name="Migliaia 12 17" xfId="8751" xr:uid="{7EEFE1A3-F117-472E-8192-050EA606B47F}"/>
    <cellStyle name="Migliaia 12 17 2" xfId="31022" xr:uid="{59715963-17A3-4C48-BC07-9F7F4871E789}"/>
    <cellStyle name="Migliaia 12 17 3" xfId="20746" xr:uid="{39A4116E-3083-43C9-B4D9-BEF183FD2E77}"/>
    <cellStyle name="Migliaia 12 18" xfId="12327" xr:uid="{A6F34DE4-31EC-430A-B920-DE5C451F63A1}"/>
    <cellStyle name="Migliaia 12 18 3" xfId="23473" xr:uid="{6E0130EE-0F7E-4509-852D-E9653C49E772}"/>
    <cellStyle name="Migliaia 12 19" xfId="25097" xr:uid="{A0DBCBDA-A23D-4332-B2D7-981D41B5C66B}"/>
    <cellStyle name="Migliaia 12 2" xfId="3137" xr:uid="{73808935-776D-46EA-AB1A-691373380127}"/>
    <cellStyle name="Migliaia 12 2 10" xfId="9665" xr:uid="{4147ADE0-C1D5-4324-80EE-6B9E285D20D1}"/>
    <cellStyle name="Migliaia 12 2 10 2" xfId="31935" xr:uid="{FEAD38AE-199C-47EA-A55D-EAC85BB86B23}"/>
    <cellStyle name="Migliaia 12 2 10 3" xfId="21659" xr:uid="{75CA95F8-4774-49F0-A4D0-B3711C0458A6}"/>
    <cellStyle name="Migliaia 12 2 11" xfId="12784" xr:uid="{FC562080-74CB-42F7-A920-42FC3E4360FE}"/>
    <cellStyle name="Migliaia 12 2 11 3" xfId="23655" xr:uid="{94D57E79-39BC-4F20-A4D6-88AC825CC7BA}"/>
    <cellStyle name="Migliaia 12 2 12" xfId="26011" xr:uid="{577C876D-1F65-495A-8ABC-4DF7E49EC968}"/>
    <cellStyle name="Migliaia 12 2 13" xfId="15711" xr:uid="{B3208022-CF44-4FAC-B62E-E01B6199C3B3}"/>
    <cellStyle name="Migliaia 12 2 2" xfId="4004" xr:uid="{CF324316-37F3-4B69-83BE-64DFE07419BB}"/>
    <cellStyle name="Migliaia 12 2 2 2" xfId="5054" xr:uid="{56B6768B-77D8-494F-858F-9E9923BBC769}"/>
    <cellStyle name="Migliaia 12 2 2 2 2" xfId="8258" xr:uid="{B412C6D8-5F2E-4057-A463-20A6DD335398}"/>
    <cellStyle name="Migliaia 12 2 2 2 2 2" xfId="30668" xr:uid="{788FE646-B0A4-4292-B5E6-4A9606CB2E32}"/>
    <cellStyle name="Migliaia 12 2 2 2 2 3" xfId="20381" xr:uid="{6F470F57-82FC-4847-A06D-798FDA137EAB}"/>
    <cellStyle name="Migliaia 12 2 2 2 3" xfId="11362" xr:uid="{E2714AE3-CDA1-441B-B143-8FF8902B462D}"/>
    <cellStyle name="Migliaia 12 2 2 2 3 3" xfId="23361" xr:uid="{A9206268-24DD-4A02-AD2F-C18B5B1DACFF}"/>
    <cellStyle name="Migliaia 12 2 2 2 4" xfId="13597" xr:uid="{72306A3D-778E-45FD-84B4-403B4546472E}"/>
    <cellStyle name="Migliaia 12 2 2 2 4 3" xfId="24235" xr:uid="{FF215543-3318-42CB-99CD-E124E4ECD534}"/>
    <cellStyle name="Migliaia 12 2 2 2 5" xfId="27707" xr:uid="{6DECD0D5-C48C-4BA0-87A6-FD66466F81AE}"/>
    <cellStyle name="Migliaia 12 2 2 2 6" xfId="17413" xr:uid="{2A915CBF-7AAE-4884-AB30-6C9999417247}"/>
    <cellStyle name="Migliaia 12 2 2 3" xfId="7171" xr:uid="{81CC2900-8523-405A-8A6A-8E22524C1DC2}"/>
    <cellStyle name="Migliaia 12 2 2 3 2" xfId="29644" xr:uid="{FE393C67-21D9-43E2-AA4B-F5CAE4F46FAA}"/>
    <cellStyle name="Migliaia 12 2 2 3 3" xfId="19353" xr:uid="{788ADD9A-EAE7-4D0C-A5E4-8C694236B70E}"/>
    <cellStyle name="Migliaia 12 2 2 4" xfId="10337" xr:uid="{35A2A9F5-236F-449C-84ED-4EF5D13D4A3C}"/>
    <cellStyle name="Migliaia 12 2 2 4 2" xfId="32606" xr:uid="{B0941297-6FDD-4549-814E-C9D6F6DB9CBD}"/>
    <cellStyle name="Migliaia 12 2 2 4 3" xfId="22332" xr:uid="{E9EF3504-A255-400F-9755-76806E6F1F3B}"/>
    <cellStyle name="Migliaia 12 2 2 5" xfId="12993" xr:uid="{E6B34E51-737C-4BD9-8215-9FCA89B75E42}"/>
    <cellStyle name="Migliaia 12 2 2 5 3" xfId="23818" xr:uid="{AEA8AC48-B388-472D-8EC0-27B70B98271A}"/>
    <cellStyle name="Migliaia 12 2 2 6" xfId="26683" xr:uid="{13EF7E91-0CD5-4F0D-8DA2-F0C772E2BCFF}"/>
    <cellStyle name="Migliaia 12 2 2 7" xfId="16384" xr:uid="{E92A996B-561F-4D6C-935B-C4F0EEC8BB9A}"/>
    <cellStyle name="Migliaia 12 2 3" xfId="3843" xr:uid="{7C88999F-7AC3-4EED-BBD6-D14CCA490990}"/>
    <cellStyle name="Migliaia 12 2 3 2" xfId="4839" xr:uid="{32DC6E53-031D-4393-B4E6-F90CA149C89C}"/>
    <cellStyle name="Migliaia 12 2 3 2 2" xfId="8026" xr:uid="{EB74FDBE-0B01-4923-BC92-9D89C6C46154}"/>
    <cellStyle name="Migliaia 12 2 3 2 2 2" xfId="30457" xr:uid="{B8CB4228-84EB-4DE9-84B1-1C40C2783C45}"/>
    <cellStyle name="Migliaia 12 2 3 2 2 3" xfId="20167" xr:uid="{F0CE6096-0FBB-400F-8C82-C8E8FE6F7030}"/>
    <cellStyle name="Migliaia 12 2 3 2 3" xfId="11149" xr:uid="{2A4CB36A-0CA3-4449-8A2F-95378B249F55}"/>
    <cellStyle name="Migliaia 12 2 3 2 3 3" xfId="23147" xr:uid="{4391AE41-4213-4427-A1C6-07401F00C339}"/>
    <cellStyle name="Migliaia 12 2 3 2 4" xfId="27497" xr:uid="{CA4CB81D-509D-485E-8352-CEC6E27049B2}"/>
    <cellStyle name="Migliaia 12 2 3 2 5" xfId="17199" xr:uid="{01808955-22D5-4612-BCB9-971E5515D35C}"/>
    <cellStyle name="Migliaia 12 2 3 3" xfId="7013" xr:uid="{AA3DD38E-B62F-44E9-B30E-D2853AC0E81D}"/>
    <cellStyle name="Migliaia 12 2 3 3 2" xfId="29483" xr:uid="{F302BBBB-608C-4786-A541-0E1B1DAF5ACB}"/>
    <cellStyle name="Migliaia 12 2 3 3 3" xfId="19191" xr:uid="{6053276B-9918-4772-847E-76827F91455D}"/>
    <cellStyle name="Migliaia 12 2 3 4" xfId="10175" xr:uid="{98B09FA2-A22D-4982-9D2C-156D060629CA}"/>
    <cellStyle name="Migliaia 12 2 3 4 2" xfId="32445" xr:uid="{68BB60E6-B1B6-4435-BE6B-099C69E150F1}"/>
    <cellStyle name="Migliaia 12 2 3 4 3" xfId="22170" xr:uid="{4CADF286-70BC-422D-A2BB-2A54CAC62053}"/>
    <cellStyle name="Migliaia 12 2 3 5" xfId="13435" xr:uid="{4E2C2CF0-6551-457F-AAAC-40330DF9ED22}"/>
    <cellStyle name="Migliaia 12 2 3 5 3" xfId="24073" xr:uid="{9F7E333A-D12A-4A79-A9F5-49CDE53F1279}"/>
    <cellStyle name="Migliaia 12 2 3 6" xfId="26521" xr:uid="{7E5667A7-B07C-444A-BAE2-E6237B265BF0}"/>
    <cellStyle name="Migliaia 12 2 3 7" xfId="16222" xr:uid="{86AFE8CF-D4E4-421E-B9EF-6B4E6D97AB59}"/>
    <cellStyle name="Migliaia 12 2 4" xfId="4720" xr:uid="{C73FE34D-570B-4B71-9861-8E1E0DD34E68}"/>
    <cellStyle name="Migliaia 12 2 4 2" xfId="7897" xr:uid="{364175AD-19ED-4FBF-A3E8-124B7741EDE3}"/>
    <cellStyle name="Migliaia 12 2 4 2 2" xfId="30325" xr:uid="{DECD68C4-5F0C-4809-9601-658B47D6657E}"/>
    <cellStyle name="Migliaia 12 2 4 2 3" xfId="20036" xr:uid="{67E4C013-0193-4029-A711-430EC34EE926}"/>
    <cellStyle name="Migliaia 12 2 4 3" xfId="11020" xr:uid="{D9017863-3FE6-4520-B570-6F2EB03C8E18}"/>
    <cellStyle name="Migliaia 12 2 4 3 3" xfId="23015" xr:uid="{13B0CA59-AB90-49B8-A264-05DE6537F9B4}"/>
    <cellStyle name="Migliaia 12 2 4 4" xfId="13667" xr:uid="{5A126E5C-DCC3-45B5-9409-70779C77B3D1}"/>
    <cellStyle name="Migliaia 12 2 4 4 3" xfId="24305" xr:uid="{E46AFDE9-7D9D-4BF7-8DC9-E61289FB56D3}"/>
    <cellStyle name="Migliaia 12 2 4 5" xfId="27366" xr:uid="{A3E917D1-C077-4C91-B237-C2D3C414DA9B}"/>
    <cellStyle name="Migliaia 12 2 4 6" xfId="17067" xr:uid="{E6E95B00-9B62-4959-8A19-C4ECB11230E8}"/>
    <cellStyle name="Migliaia 12 2 5" xfId="4519" xr:uid="{D3451AD9-681C-4975-81D8-2139BE7A7AB3}"/>
    <cellStyle name="Migliaia 12 2 5 2" xfId="7695" xr:uid="{A8F58F14-2284-43A0-A753-473E108E1ED3}"/>
    <cellStyle name="Migliaia 12 2 5 2 2" xfId="30124" xr:uid="{E826038B-4031-43A5-ADFD-D98FC8F1C00F}"/>
    <cellStyle name="Migliaia 12 2 5 2 3" xfId="19834" xr:uid="{FB7F689C-A33B-4F1A-8F3C-6BDD8A22BACA}"/>
    <cellStyle name="Migliaia 12 2 5 3" xfId="10818" xr:uid="{D21AE20E-62D7-4919-86A3-3E9B80431207}"/>
    <cellStyle name="Migliaia 12 2 5 3 3" xfId="22813" xr:uid="{98877113-14E4-406D-AB8E-ECD1FA34CCC0}"/>
    <cellStyle name="Migliaia 12 2 5 4" xfId="13870" xr:uid="{E54D5DF5-5BA6-47A3-B804-548654186761}"/>
    <cellStyle name="Migliaia 12 2 5 4 3" xfId="24510" xr:uid="{D98F9656-8D59-49D4-90DE-BB644DEC33FF}"/>
    <cellStyle name="Migliaia 12 2 5 5" xfId="27164" xr:uid="{5FAA4DEE-131D-4B8A-8FE6-BEFBD202AB56}"/>
    <cellStyle name="Migliaia 12 2 5 6" xfId="16865" xr:uid="{8F223441-18C2-4F32-84EB-404B33740702}"/>
    <cellStyle name="Migliaia 12 2 6" xfId="4328" xr:uid="{32CF84AF-836A-4A4F-82F4-3E5F8203DAA6}"/>
    <cellStyle name="Migliaia 12 2 6 2" xfId="7503" xr:uid="{41600F45-E748-44DB-82DA-24EFC59814C8}"/>
    <cellStyle name="Migliaia 12 2 6 2 2" xfId="29932" xr:uid="{CAC4F663-255A-425B-BDDD-1CAA85DB2B95}"/>
    <cellStyle name="Migliaia 12 2 6 2 3" xfId="19642" xr:uid="{5DEF86C3-DABF-4195-B3D7-4D17192F9459}"/>
    <cellStyle name="Migliaia 12 2 6 3" xfId="10626" xr:uid="{4D817965-FFC4-4898-97CB-A6B718181AB1}"/>
    <cellStyle name="Migliaia 12 2 6 3 3" xfId="22621" xr:uid="{CE9AC0AD-27B2-4A28-B7B9-47FB1A15696B}"/>
    <cellStyle name="Migliaia 12 2 6 4" xfId="26972" xr:uid="{AE4E2DC8-3C3F-4DAC-AB64-F17F812FD75C}"/>
    <cellStyle name="Migliaia 12 2 6 5" xfId="16673" xr:uid="{049731BD-38A4-45F5-A8F5-3BC89EF56580}"/>
    <cellStyle name="Migliaia 12 2 7" xfId="4141" xr:uid="{C71023EA-E058-4BD0-AE82-FE13EDFFB7F7}"/>
    <cellStyle name="Migliaia 12 2 7 2" xfId="7316" xr:uid="{E5F0C75A-4CB3-4946-8084-29ACB0E3AA26}"/>
    <cellStyle name="Migliaia 12 2 7 2 2" xfId="29779" xr:uid="{A1B0A428-8577-44CA-BA69-CAE0C1A14562}"/>
    <cellStyle name="Migliaia 12 2 7 2 3" xfId="19489" xr:uid="{F0DB003B-E140-4D90-9A7C-7568AA37288E}"/>
    <cellStyle name="Migliaia 12 2 7 3" xfId="10473" xr:uid="{3D30930E-36CD-4BD3-8F25-072A4A2962EE}"/>
    <cellStyle name="Migliaia 12 2 7 3 3" xfId="22468" xr:uid="{2E3D55EB-19C8-42E9-A0B6-FCAF50FFF569}"/>
    <cellStyle name="Migliaia 12 2 7 4" xfId="26819" xr:uid="{9DBA1126-3B3A-4708-8836-B3BA11AAA392}"/>
    <cellStyle name="Migliaia 12 2 7 5" xfId="16520" xr:uid="{3ACB7EF4-FFA4-44E2-81BA-F6FB9CB325D6}"/>
    <cellStyle name="Migliaia 12 2 8" xfId="3370" xr:uid="{480B81EF-8BDF-4B9D-9801-06C9EA104F7F}"/>
    <cellStyle name="Migliaia 12 2 8 2" xfId="6727" xr:uid="{0262858C-5676-4582-9FE7-AE8809EB7533}"/>
    <cellStyle name="Migliaia 12 2 8 2 2" xfId="29227" xr:uid="{4252103A-7969-47D2-BF7B-1A26DD1D3AE8}"/>
    <cellStyle name="Migliaia 12 2 8 2 3" xfId="18934" xr:uid="{F6E2A2E2-AC24-4491-8C52-6CBBB7885D0B}"/>
    <cellStyle name="Migliaia 12 2 8 3" xfId="9918" xr:uid="{2E39BB5E-4709-4541-89FB-316703FA5631}"/>
    <cellStyle name="Migliaia 12 2 8 3 2" xfId="32188" xr:uid="{DCA5245B-E33D-4156-BD5B-E434BCC60FB9}"/>
    <cellStyle name="Migliaia 12 2 8 3 3" xfId="21912" xr:uid="{1309C781-3AE0-4495-9D7C-ED03F4608F5D}"/>
    <cellStyle name="Migliaia 12 2 8 4" xfId="26263" xr:uid="{50B92B28-9DB5-4A0B-ADC6-0593A8644626}"/>
    <cellStyle name="Migliaia 12 2 8 5" xfId="15964" xr:uid="{1840620D-5665-4023-820A-191DAC4190EA}"/>
    <cellStyle name="Migliaia 12 2 9" xfId="6474" xr:uid="{920BAD24-49E6-43EB-8084-9884EF1D608E}"/>
    <cellStyle name="Migliaia 12 2 9 2" xfId="28975" xr:uid="{3BFFC0D9-A293-47DD-A06F-BE209FCB1352}"/>
    <cellStyle name="Migliaia 12 2 9 3" xfId="18681" xr:uid="{D4862D3D-3460-4EE0-8C38-30B7121EDD9E}"/>
    <cellStyle name="Migliaia 12 20" xfId="14797" xr:uid="{AE082BF2-1F22-4ED3-8210-9E9062DC4C3C}"/>
    <cellStyle name="Migliaia 12 21" xfId="32965" xr:uid="{B1C8CFEE-7129-4C17-8BA7-61F8FBBAD936}"/>
    <cellStyle name="Migliaia 12 23" xfId="2156" xr:uid="{D18459C0-0F60-4E40-ABD6-EA03BD897159}"/>
    <cellStyle name="Migliaia 12 3" xfId="3085" xr:uid="{D04D7A6C-95C6-49A3-9D31-5E45494F04E2}"/>
    <cellStyle name="Migliaia 12 3 2" xfId="3948" xr:uid="{35BFCEEC-C8C4-4E91-888D-09AC584A1A1D}"/>
    <cellStyle name="Migliaia 12 3 2 2" xfId="4889" xr:uid="{8A47469F-1E27-44CB-94C9-F89F53CE0767}"/>
    <cellStyle name="Migliaia 12 3 2 2 2" xfId="8077" xr:uid="{7C2DBB3C-1B15-4A31-9C8A-F78143DDB2E9}"/>
    <cellStyle name="Migliaia 12 3 2 2 2 2" xfId="30500" xr:uid="{E1C76170-C12E-40FC-AB3A-305BE95C86DC}"/>
    <cellStyle name="Migliaia 12 3 2 2 2 3" xfId="20210" xr:uid="{FAF4BF61-AADD-4FC5-83FB-FC43A9EB865A}"/>
    <cellStyle name="Migliaia 12 3 2 2 3" xfId="11192" xr:uid="{5B413F3B-C172-413C-A293-51BC1CAA8BD6}"/>
    <cellStyle name="Migliaia 12 3 2 2 3 3" xfId="23190" xr:uid="{DA4BDAD8-3B8B-416E-8EBA-5DA04CA6019D}"/>
    <cellStyle name="Migliaia 12 3 2 2 4" xfId="13519" xr:uid="{F349C69B-23A1-489F-8378-E00DC7B6ED28}"/>
    <cellStyle name="Migliaia 12 3 2 2 4 3" xfId="24155" xr:uid="{C7E5AD6A-12E3-430D-A204-07ACDFBA48A1}"/>
    <cellStyle name="Migliaia 12 3 2 2 5" xfId="27539" xr:uid="{B5D8E771-3FF0-4DBF-987A-3A7EF95E67AD}"/>
    <cellStyle name="Migliaia 12 3 2 2 6" xfId="17242" xr:uid="{D7C0B553-9970-4BB1-A89C-BA5A9DC99320}"/>
    <cellStyle name="Migliaia 12 3 2 3" xfId="7093" xr:uid="{5BB30B93-37B9-4716-A0AA-D1A002562011}"/>
    <cellStyle name="Migliaia 12 3 2 3 2" xfId="29564" xr:uid="{162C5C44-9231-43F1-8362-F75160886D5D}"/>
    <cellStyle name="Migliaia 12 3 2 3 3" xfId="19273" xr:uid="{5BA99FA5-50BA-4256-8DA5-A7F1C3084D94}"/>
    <cellStyle name="Migliaia 12 3 2 4" xfId="10257" xr:uid="{FC602885-93CD-436B-8048-80B951D35F21}"/>
    <cellStyle name="Migliaia 12 3 2 4 2" xfId="32526" xr:uid="{8D24318D-DEEB-4CC5-8417-70D0F0B7F8E8}"/>
    <cellStyle name="Migliaia 12 3 2 4 3" xfId="22252" xr:uid="{367CAF67-A19F-4E7C-A24C-DEDFACC502C4}"/>
    <cellStyle name="Migliaia 12 3 2 5" xfId="12916" xr:uid="{1F9ECC71-3B09-4787-AB88-D9D42A9E477F}"/>
    <cellStyle name="Migliaia 12 3 2 5 3" xfId="23738" xr:uid="{D7BAA1B7-D99C-479E-A940-50B5D9511360}"/>
    <cellStyle name="Migliaia 12 3 2 6" xfId="26603" xr:uid="{63ACE881-DFE8-4397-BEAF-111ADE23C305}"/>
    <cellStyle name="Migliaia 12 3 2 7" xfId="16304" xr:uid="{F499A015-EEA6-4F69-ADD9-1A1D25CE759C}"/>
    <cellStyle name="Migliaia 12 3 3" xfId="3768" xr:uid="{EEA0452C-4957-41E4-940E-65F580E3E215}"/>
    <cellStyle name="Migliaia 12 3 3 2" xfId="6931" xr:uid="{C03B3BB9-A5CD-49E3-A30C-6DF30DBD012E}"/>
    <cellStyle name="Migliaia 12 3 3 2 2" xfId="29402" xr:uid="{692346A7-4AB1-464A-8C9A-57235144DC36}"/>
    <cellStyle name="Migliaia 12 3 3 2 3" xfId="19109" xr:uid="{D9931D13-27C4-450F-8F80-9EC305FC1E02}"/>
    <cellStyle name="Migliaia 12 3 3 3" xfId="10094" xr:uid="{B3548671-5BEE-4DF5-BD36-2106D4BC4733}"/>
    <cellStyle name="Migliaia 12 3 3 3 2" xfId="32363" xr:uid="{72C0C264-C333-4753-B7AF-45B869597B14}"/>
    <cellStyle name="Migliaia 12 3 3 3 3" xfId="22088" xr:uid="{2D9008DC-63FB-4658-9934-993FCF29A280}"/>
    <cellStyle name="Migliaia 12 3 3 4" xfId="13359" xr:uid="{AF4A8F26-FCC3-4ECA-B260-9A02395D1737}"/>
    <cellStyle name="Migliaia 12 3 3 4 3" xfId="23995" xr:uid="{2A6CC2AF-75BD-4E5D-B473-3AAFA55A2FF0}"/>
    <cellStyle name="Migliaia 12 3 3 5" xfId="26439" xr:uid="{C6F50DA2-D2AF-4571-8A89-B2C9453BCA15}"/>
    <cellStyle name="Migliaia 12 3 3 6" xfId="16140" xr:uid="{9863327E-A92D-4903-B868-2D79B29F02DF}"/>
    <cellStyle name="Migliaia 12 3 4" xfId="3288" xr:uid="{1D21026C-3F92-4B4A-9802-42B346B4DD2F}"/>
    <cellStyle name="Migliaia 12 3 4 2" xfId="6645" xr:uid="{9C13BF61-D8A4-4A17-97FD-497989975B3D}"/>
    <cellStyle name="Migliaia 12 3 4 2 2" xfId="29145" xr:uid="{11D38990-2D7A-41E6-B7AB-FFD4A7CEC856}"/>
    <cellStyle name="Migliaia 12 3 4 2 3" xfId="18852" xr:uid="{6ADCC8F7-FB32-4826-AD99-F568413FD780}"/>
    <cellStyle name="Migliaia 12 3 4 3" xfId="9836" xr:uid="{693B0D38-FFC7-46F2-9291-DABCC90CF038}"/>
    <cellStyle name="Migliaia 12 3 4 3 2" xfId="32106" xr:uid="{48E0A1F3-A603-4A4C-A249-390D0B582B72}"/>
    <cellStyle name="Migliaia 12 3 4 3 3" xfId="21830" xr:uid="{FD68CBDB-7995-4D36-A8D4-FCB0139891FC}"/>
    <cellStyle name="Migliaia 12 3 4 4" xfId="26181" xr:uid="{E708571C-DD6F-42F4-A0FF-DD8350397F18}"/>
    <cellStyle name="Migliaia 12 3 4 5" xfId="15882" xr:uid="{CA6C339F-DA05-48F7-B8B7-BAE50232FFE2}"/>
    <cellStyle name="Migliaia 12 3 5" xfId="6392" xr:uid="{977B5D4D-D337-4ADA-A22D-3E294ED465FA}"/>
    <cellStyle name="Migliaia 12 3 5 2" xfId="28893" xr:uid="{9986FED4-2BFB-4DFA-8ABD-B31B0E744298}"/>
    <cellStyle name="Migliaia 12 3 5 3" xfId="18599" xr:uid="{0F701B9F-96B5-48DF-B044-DB1C39ED5CFB}"/>
    <cellStyle name="Migliaia 12 3 6" xfId="9583" xr:uid="{ABD1E65B-1BE1-49B3-BD54-36A2126AE39F}"/>
    <cellStyle name="Migliaia 12 3 6 2" xfId="31853" xr:uid="{8417F46D-DE62-44D0-B07F-87F79D9F0B47}"/>
    <cellStyle name="Migliaia 12 3 6 3" xfId="21577" xr:uid="{F623DEB2-225F-4E17-B868-B156A9BDF4AD}"/>
    <cellStyle name="Migliaia 12 3 7" xfId="12704" xr:uid="{5EC08D5B-D884-4DFF-8AFD-054E9DC7DE7F}"/>
    <cellStyle name="Migliaia 12 3 7 3" xfId="23573" xr:uid="{DF9B7CBF-003C-4C8A-8D8F-D8E4B2D2E4BA}"/>
    <cellStyle name="Migliaia 12 3 8" xfId="25929" xr:uid="{BB84A307-8A9D-4648-9AB7-62DC4420263A}"/>
    <cellStyle name="Migliaia 12 3 9" xfId="15629" xr:uid="{AD852E52-E1D0-489E-B274-58D0EF2F71A5}"/>
    <cellStyle name="Migliaia 12 4" xfId="3442" xr:uid="{0B723072-16BE-41BF-8C0D-73C9154C9D6E}"/>
    <cellStyle name="Migliaia 12 4 2" xfId="4978" xr:uid="{F1905478-46B8-4A04-8941-04F65CB93D32}"/>
    <cellStyle name="Migliaia 12 4 2 2" xfId="8176" xr:uid="{C3A315BD-6ECD-4EE2-BF0E-23FF1A417943}"/>
    <cellStyle name="Migliaia 12 4 2 2 2" xfId="30588" xr:uid="{A85D5516-20B9-4B23-88F2-C8C72D6264E5}"/>
    <cellStyle name="Migliaia 12 4 2 2 3" xfId="20299" xr:uid="{2607EDC2-C585-441C-9E5C-C4EA820515B4}"/>
    <cellStyle name="Migliaia 12 4 2 3" xfId="11281" xr:uid="{CAFC0262-9ED9-4CD4-8319-9CDCBF271B90}"/>
    <cellStyle name="Migliaia 12 4 2 3 3" xfId="23279" xr:uid="{BEE015B7-C44F-481F-BA5E-E55F3315CD17}"/>
    <cellStyle name="Migliaia 12 4 2 4" xfId="27625" xr:uid="{10B293DE-4663-4DB3-A101-369425351DD6}"/>
    <cellStyle name="Migliaia 12 4 2 5" xfId="17331" xr:uid="{C1691210-E1A9-48FA-AB65-111EC77973E9}"/>
    <cellStyle name="Migliaia 12 4 3" xfId="6816" xr:uid="{B34FBDE4-D54F-473E-B55F-52D53CD978CF}"/>
    <cellStyle name="Migliaia 12 4 3 2" xfId="29302" xr:uid="{5B19CCD1-1A09-4B67-A5E2-09D3F59FFF88}"/>
    <cellStyle name="Migliaia 12 4 3 3" xfId="19009" xr:uid="{1C31DCD7-8CDB-4247-85BF-A4842630E3EB}"/>
    <cellStyle name="Migliaia 12 4 4" xfId="9994" xr:uid="{AFB6FF8D-23DF-470B-B314-378DF9D4769F}"/>
    <cellStyle name="Migliaia 12 4 4 2" xfId="32263" xr:uid="{2881BB56-35F5-44C9-90A7-A4A7C68B7646}"/>
    <cellStyle name="Migliaia 12 4 4 3" xfId="21988" xr:uid="{11376723-40DA-4DEC-AA79-73EB09FB9A90}"/>
    <cellStyle name="Migliaia 12 4 5" xfId="13071" xr:uid="{E5F5BCC0-2146-4121-BB0B-D35F0D0CA1D5}"/>
    <cellStyle name="Migliaia 12 4 5 3" xfId="23895" xr:uid="{FE680858-DCDF-43B0-9F98-9915B2580A11}"/>
    <cellStyle name="Migliaia 12 4 6" xfId="26339" xr:uid="{EBCF2079-05A6-4D1F-B667-F579693F75B4}"/>
    <cellStyle name="Migliaia 12 4 7" xfId="16040" xr:uid="{1913C8BE-3D9A-4E9B-853F-C8488F8949E9}"/>
    <cellStyle name="Migliaia 12 5" xfId="4763" xr:uid="{BCC67564-4D5C-4160-8C94-B3D9A7F59EF5}"/>
    <cellStyle name="Migliaia 12 5 2" xfId="7949" xr:uid="{06683568-0430-438B-B71F-C8C280AFDFF0}"/>
    <cellStyle name="Migliaia 12 5 2 2" xfId="30379" xr:uid="{6140F779-2A2A-4B50-A084-461570421CD9}"/>
    <cellStyle name="Migliaia 12 5 2 3" xfId="20089" xr:uid="{5C02F024-4118-409B-B901-766E56410AA0}"/>
    <cellStyle name="Migliaia 12 5 3" xfId="11071" xr:uid="{9C1832E9-5391-466D-BF31-57E4451B50B3}"/>
    <cellStyle name="Migliaia 12 5 3 3" xfId="23069" xr:uid="{376B55CC-D62F-4B87-99CE-9F208425438B}"/>
    <cellStyle name="Migliaia 12 5 4" xfId="13809" xr:uid="{B4617CB9-91DA-4B3E-8523-424204307834}"/>
    <cellStyle name="Migliaia 12 5 4 3" xfId="24449" xr:uid="{0CC5998B-6BE1-47B9-BB63-4A0E619ED1BB}"/>
    <cellStyle name="Migliaia 12 5 5" xfId="27420" xr:uid="{E8F98168-D583-44DE-8E11-266F2D280944}"/>
    <cellStyle name="Migliaia 12 5 6" xfId="17121" xr:uid="{201AA959-E8CA-4576-B482-7AFF5F1CEA61}"/>
    <cellStyle name="Migliaia 12 6" xfId="4643" xr:uid="{C710D9EC-DC03-4CC3-A3FF-1AA77EF6FCD5}"/>
    <cellStyle name="Migliaia 12 6 2" xfId="7819" xr:uid="{9CE0F30D-D616-4BE4-939D-3733D494EC3C}"/>
    <cellStyle name="Migliaia 12 6 2 2" xfId="30247" xr:uid="{3C0870DF-89BA-4EA3-B359-369C48E8A160}"/>
    <cellStyle name="Migliaia 12 6 2 3" xfId="19958" xr:uid="{ECBCFD24-94B1-46F5-AFF1-5951B15DD62B}"/>
    <cellStyle name="Migliaia 12 6 3" xfId="10942" xr:uid="{4F8BDE4B-C0E3-47C5-BD2D-91C56191A87C}"/>
    <cellStyle name="Migliaia 12 6 3 3" xfId="22937" xr:uid="{469177AE-9DE2-48F7-BECB-73EE22007E3B}"/>
    <cellStyle name="Migliaia 12 6 4" xfId="13990" xr:uid="{E81B13B9-A45C-4C18-A760-A5A2C5138750}"/>
    <cellStyle name="Migliaia 12 6 4 3" xfId="24629" xr:uid="{4C3E28AB-C75D-41CD-9330-3349DE87DA56}"/>
    <cellStyle name="Migliaia 12 6 5" xfId="27288" xr:uid="{84B7677C-E8C2-4E3D-9F38-BCBBFA945904}"/>
    <cellStyle name="Migliaia 12 6 6" xfId="16989" xr:uid="{B7F9DB06-51C8-46CC-93D7-D6614A9756DD}"/>
    <cellStyle name="Migliaia 12 7" xfId="4575" xr:uid="{2D1FF081-D359-4A34-969A-4021EC513D46}"/>
    <cellStyle name="Migliaia 12 7 2" xfId="7751" xr:uid="{AC7ED18C-19D9-45F0-9BB1-F4E0CE041007}"/>
    <cellStyle name="Migliaia 12 7 2 2" xfId="30180" xr:uid="{4A0616C5-09E6-430E-8840-D745FEAA9138}"/>
    <cellStyle name="Migliaia 12 7 2 3" xfId="19890" xr:uid="{30C80B27-CA3D-4B49-A54D-341CCF5ED968}"/>
    <cellStyle name="Migliaia 12 7 3" xfId="10874" xr:uid="{37D55681-6E21-4304-9A95-9488995EE7FC}"/>
    <cellStyle name="Migliaia 12 7 3 3" xfId="22869" xr:uid="{D2F0DAE9-B6BA-466B-8B98-F928923D1515}"/>
    <cellStyle name="Migliaia 12 7 4" xfId="13916" xr:uid="{41ED27A3-5DE4-4D28-893E-FECF1038EF40}"/>
    <cellStyle name="Migliaia 12 7 4 3" xfId="24556" xr:uid="{4532659B-4F66-4ACA-9DC5-0AA73FAB5CCC}"/>
    <cellStyle name="Migliaia 12 7 5" xfId="27220" xr:uid="{7B07440D-D96F-42B2-8A20-304DCF41A831}"/>
    <cellStyle name="Migliaia 12 7 6" xfId="16921" xr:uid="{5DCE2DC6-C979-4D8B-840A-85943D851CFF}"/>
    <cellStyle name="Migliaia 12 8" xfId="4440" xr:uid="{0E4B78C2-6726-4966-9E6A-9F66B38B9B93}"/>
    <cellStyle name="Migliaia 12 8 2" xfId="7616" xr:uid="{A9D53E17-FADB-46C7-B22C-3D556D482EF0}"/>
    <cellStyle name="Migliaia 12 8 2 2" xfId="30045" xr:uid="{F23367A1-941C-41B3-9342-D670E315C28A}"/>
    <cellStyle name="Migliaia 12 8 2 3" xfId="19755" xr:uid="{1D52CC79-02CA-4997-8F4F-4EBE77A3A300}"/>
    <cellStyle name="Migliaia 12 8 3" xfId="10739" xr:uid="{09DAF141-0F94-4E69-AF97-D2687D79E8AA}"/>
    <cellStyle name="Migliaia 12 8 3 3" xfId="22734" xr:uid="{22161A14-0039-4D5F-9D1B-5237401EE5CC}"/>
    <cellStyle name="Migliaia 12 8 4" xfId="13763" xr:uid="{65CF6912-B90A-47B9-A856-1BE34C537631}"/>
    <cellStyle name="Migliaia 12 8 4 3" xfId="24402" xr:uid="{2995CB70-C5E0-45D8-8AF6-51C00718ABDE}"/>
    <cellStyle name="Migliaia 12 8 5" xfId="27085" xr:uid="{886AEC80-DA3E-405B-9C9F-C2B8AAA1F857}"/>
    <cellStyle name="Migliaia 12 8 6" xfId="16786" xr:uid="{8FAD4278-1401-4753-A6DB-3C531B6EB167}"/>
    <cellStyle name="Migliaia 12 9" xfId="4237" xr:uid="{FE6817B1-517C-452A-A889-448961C49DFF}"/>
    <cellStyle name="Migliaia 12 9 2" xfId="7412" xr:uid="{C16E70DE-0B47-4C28-B38B-9877AB962BB9}"/>
    <cellStyle name="Migliaia 12 9 2 2" xfId="29855" xr:uid="{D52E6CE9-B93B-461C-B52D-666FC741DA7A}"/>
    <cellStyle name="Migliaia 12 9 2 3" xfId="19565" xr:uid="{887FC13E-63B4-4C9F-AF5C-A19CC4209DC5}"/>
    <cellStyle name="Migliaia 12 9 3" xfId="10549" xr:uid="{FFE9735D-FD58-492E-948F-2D49B29FA4B1}"/>
    <cellStyle name="Migliaia 12 9 3 3" xfId="22544" xr:uid="{A01B3C0C-0EBD-4FD7-8140-56A265958C73}"/>
    <cellStyle name="Migliaia 12 9 4" xfId="26895" xr:uid="{B56F03A3-BDBD-4ECF-94FE-299081844CCA}"/>
    <cellStyle name="Migliaia 12 9 5" xfId="16596" xr:uid="{584DC043-EB0D-4AA1-AF43-5FDF486C4ECD}"/>
    <cellStyle name="Migliaia 120" xfId="32817" xr:uid="{19CEA1B7-7443-4441-B47E-C7E4A9235BF1}"/>
    <cellStyle name="Migliaia 121" xfId="32818" xr:uid="{188B0D14-678B-4A4E-8625-EC7EC0E2E208}"/>
    <cellStyle name="Migliaia 122" xfId="32825" xr:uid="{FD81B293-137E-4A8D-87CA-C3C745D5DAA4}"/>
    <cellStyle name="Migliaia 123" xfId="33219" xr:uid="{F4A1AC54-815C-4026-B915-9AF162DD7670}"/>
    <cellStyle name="Migliaia 124" xfId="33220" xr:uid="{8D012266-B334-4018-8F2D-A34F6722D630}"/>
    <cellStyle name="Migliaia 125" xfId="33221" xr:uid="{90D6F739-17EC-490E-93FB-362F903252E3}"/>
    <cellStyle name="Migliaia 126" xfId="33222" xr:uid="{C7C17C20-65BC-49B0-852A-2866F5A471A0}"/>
    <cellStyle name="Migliaia 127" xfId="33223" xr:uid="{289DC555-48BE-40F6-A3AC-5BFFB42A0051}"/>
    <cellStyle name="Migliaia 128" xfId="33224" xr:uid="{52CDA09F-E00B-45A3-AEE4-96F27C484A41}"/>
    <cellStyle name="Migliaia 129" xfId="32631" xr:uid="{344C7820-C7E9-4ED8-B228-B43DA12B034B}"/>
    <cellStyle name="Migliaia 13" xfId="2149" xr:uid="{02A00FB0-64DC-47D2-A2B4-75C1445997A4}"/>
    <cellStyle name="Migliaia 13 10" xfId="4077" xr:uid="{DD20B80D-0A4E-47F0-B922-39C335F66717}"/>
    <cellStyle name="Migliaia 13 10 2" xfId="7252" xr:uid="{E748A5B0-A35A-47F8-AE4B-59324344884B}"/>
    <cellStyle name="Migliaia 13 10 2 2" xfId="29723" xr:uid="{126256B5-C52B-446D-B2B1-9EE2117475F1}"/>
    <cellStyle name="Migliaia 13 10 2 3" xfId="19433" xr:uid="{5FA56BF0-A5DE-4876-B656-76BD913CCFA4}"/>
    <cellStyle name="Migliaia 13 10 3" xfId="10417" xr:uid="{8615DFA1-9E00-4726-93C6-68E54A8F9F42}"/>
    <cellStyle name="Migliaia 13 10 3 3" xfId="22412" xr:uid="{FB57AA5D-6FF0-46A5-A331-0C070A59CE64}"/>
    <cellStyle name="Migliaia 13 10 4" xfId="26763" xr:uid="{E84B434B-ECCE-42D2-B090-01FCD9754F12}"/>
    <cellStyle name="Migliaia 13 10 5" xfId="16464" xr:uid="{4595ED80-F527-4584-A8D1-E0C831325805}"/>
    <cellStyle name="Migliaia 13 11" xfId="3199" xr:uid="{BC4E29A0-7D92-4DE4-A9C0-12DF15999DBA}"/>
    <cellStyle name="Migliaia 13 11 2" xfId="6554" xr:uid="{160F2A54-93C2-4E61-8502-5D12F33C4B79}"/>
    <cellStyle name="Migliaia 13 11 2 2" xfId="29054" xr:uid="{5B250C78-1192-407F-AD46-2C5AC25689B5}"/>
    <cellStyle name="Migliaia 13 11 2 3" xfId="18761" xr:uid="{E077C11C-7A50-42FF-9D93-11884C0BC52C}"/>
    <cellStyle name="Migliaia 13 11 3" xfId="9745" xr:uid="{CEB16042-15C3-4F4F-ADA4-4643E98E44AE}"/>
    <cellStyle name="Migliaia 13 11 3 2" xfId="32015" xr:uid="{4CBA792A-5688-4153-BF97-2751696F36A1}"/>
    <cellStyle name="Migliaia 13 11 3 3" xfId="21739" xr:uid="{B0E80A85-C0FE-407F-BB4F-C4AC4E64669C}"/>
    <cellStyle name="Migliaia 13 11 4" xfId="26091" xr:uid="{F14325CA-7548-4767-9FBF-56183277E30E}"/>
    <cellStyle name="Migliaia 13 11 5" xfId="15791" xr:uid="{68D09718-F58D-4B0B-A827-D155DB9168DC}"/>
    <cellStyle name="Migliaia 13 12" xfId="3014" xr:uid="{7AE06460-2CD4-43A2-8BA9-991A152BB034}"/>
    <cellStyle name="Migliaia 13 12 2" xfId="6303" xr:uid="{40AF35C9-EC76-4C10-BFEF-08E817CFE07C}"/>
    <cellStyle name="Migliaia 13 12 2 2" xfId="28804" xr:uid="{7DA35A70-58DE-4502-BA28-93742184BA85}"/>
    <cellStyle name="Migliaia 13 12 2 3" xfId="18510" xr:uid="{322DBBE7-DBA8-46A5-B283-9D873D1048C0}"/>
    <cellStyle name="Migliaia 13 12 3" xfId="9494" xr:uid="{B1D2D37F-34EB-4954-9D13-2FE0283B1F9C}"/>
    <cellStyle name="Migliaia 13 12 3 2" xfId="31764" xr:uid="{410E82B7-1F5F-4926-9F90-C4235D88955A}"/>
    <cellStyle name="Migliaia 13 12 3 3" xfId="21488" xr:uid="{61E1BB37-4EB9-4D72-B3A2-84CC4075B354}"/>
    <cellStyle name="Migliaia 13 12 4" xfId="25840" xr:uid="{2FC74201-8247-4FB5-BB2A-DAFEB8880507}"/>
    <cellStyle name="Migliaia 13 12 5" xfId="15540" xr:uid="{933AC34A-BB3A-4552-AA10-9CE3A424A072}"/>
    <cellStyle name="Migliaia 13 13" xfId="2900" xr:uid="{6AE23313-A537-4360-A6C1-187E76F2A344}"/>
    <cellStyle name="Migliaia 13 13 2" xfId="6192" xr:uid="{C8F572F3-D7FB-41FA-830E-4F2D4A3795A0}"/>
    <cellStyle name="Migliaia 13 13 2 2" xfId="28693" xr:uid="{497CD13D-7D08-41F2-B1BE-AFD260893FD5}"/>
    <cellStyle name="Migliaia 13 13 2 3" xfId="18399" xr:uid="{497D7BD0-4A73-4F02-939B-DA2ACD815459}"/>
    <cellStyle name="Migliaia 13 13 3" xfId="9383" xr:uid="{1D0EB9D2-323E-42D5-872C-07042F8207A0}"/>
    <cellStyle name="Migliaia 13 13 3 2" xfId="31653" xr:uid="{617690E0-9A22-42D3-93D3-0940C375FFB7}"/>
    <cellStyle name="Migliaia 13 13 3 3" xfId="21377" xr:uid="{2A5A400D-C3BD-4CEB-8BE3-AB708D8AC351}"/>
    <cellStyle name="Migliaia 13 13 4" xfId="25729" xr:uid="{F209BB80-0FFA-4E3C-AF32-41AD8637F696}"/>
    <cellStyle name="Migliaia 13 13 5" xfId="15429" xr:uid="{CFBF9156-F354-41B7-B65B-116DD6691322}"/>
    <cellStyle name="Migliaia 13 14" xfId="2819" xr:uid="{3FBD8494-9299-4933-8BF9-3C252C320FEB}"/>
    <cellStyle name="Migliaia 13 14 2" xfId="6105" xr:uid="{5CECE1B4-CFEF-45E6-B298-1A1386505219}"/>
    <cellStyle name="Migliaia 13 14 2 2" xfId="28606" xr:uid="{72701194-DA9A-4799-9B73-792F1DA63D33}"/>
    <cellStyle name="Migliaia 13 14 2 3" xfId="18312" xr:uid="{95B149A3-9605-4756-BC7A-98978307FAAD}"/>
    <cellStyle name="Migliaia 13 14 3" xfId="9296" xr:uid="{ABB3A706-E276-4570-83BF-E9EE790C4918}"/>
    <cellStyle name="Migliaia 13 14 3 2" xfId="31566" xr:uid="{7781979A-8DF3-47DE-AA93-28F61E7186A2}"/>
    <cellStyle name="Migliaia 13 14 3 3" xfId="21290" xr:uid="{468BD80A-3385-40EE-A53B-E4AB858D1344}"/>
    <cellStyle name="Migliaia 13 14 4" xfId="25642" xr:uid="{DDA1C317-63F7-46A5-B339-F3DF19CE89B0}"/>
    <cellStyle name="Migliaia 13 14 5" xfId="15342" xr:uid="{F15AC676-EAB8-4393-BF08-3DC28FAEDDF6}"/>
    <cellStyle name="Migliaia 13 15" xfId="2721" xr:uid="{578BF429-7308-493D-8D79-9379E951A519}"/>
    <cellStyle name="Migliaia 13 15 2" xfId="6006" xr:uid="{06983DAD-0A65-442D-8D65-E83697A371B5}"/>
    <cellStyle name="Migliaia 13 15 2 2" xfId="28507" xr:uid="{F7D7CDCF-15E1-4F62-929C-9F07A48FA9A0}"/>
    <cellStyle name="Migliaia 13 15 2 3" xfId="18213" xr:uid="{0836CB61-97BD-4AFB-9EB4-CF0889D96A4B}"/>
    <cellStyle name="Migliaia 13 15 3" xfId="9197" xr:uid="{2E5B5CE3-1B5E-481B-A1D2-2AED480A3F13}"/>
    <cellStyle name="Migliaia 13 15 3 2" xfId="31467" xr:uid="{D1FED8F9-5207-4B6B-A02D-2F68AC90E412}"/>
    <cellStyle name="Migliaia 13 15 3 3" xfId="21191" xr:uid="{8A1F5E1F-D67D-4482-BCF5-7DCC19B55CF0}"/>
    <cellStyle name="Migliaia 13 15 4" xfId="25543" xr:uid="{F99AEFAF-7AC7-49A6-BE95-5554DDB5CA57}"/>
    <cellStyle name="Migliaia 13 15 5" xfId="15243" xr:uid="{95A67FCD-303C-4A9F-A088-1F0800ED19C5}"/>
    <cellStyle name="Migliaia 13 16" xfId="5532" xr:uid="{36375DA2-6E50-418E-ABFF-41219820D65C}"/>
    <cellStyle name="Migliaia 13 16 2" xfId="28055" xr:uid="{4CE2C613-4333-4B35-883F-DB26F8155F9B}"/>
    <cellStyle name="Migliaia 13 16 3" xfId="17761" xr:uid="{52050109-1733-4B93-80A7-ED7C99269993}"/>
    <cellStyle name="Migliaia 13 17" xfId="8744" xr:uid="{89412278-EED8-44E8-99F6-32A3BBC0AB72}"/>
    <cellStyle name="Migliaia 13 17 2" xfId="31015" xr:uid="{61704C60-B2B8-412B-9FC0-53C10B72FAF2}"/>
    <cellStyle name="Migliaia 13 17 3" xfId="20739" xr:uid="{185DBDFA-3BFC-4357-9E8E-6F547CD72CD3}"/>
    <cellStyle name="Migliaia 13 18" xfId="12322" xr:uid="{174F8C29-4E12-4A39-95FA-140CF60342E9}"/>
    <cellStyle name="Migliaia 13 18 3" xfId="23466" xr:uid="{5439805A-F1E6-4327-A9A3-CE10C08BA62D}"/>
    <cellStyle name="Migliaia 13 19" xfId="25090" xr:uid="{35DBD7F7-B716-4191-ACBF-90DC8C7D49F4}"/>
    <cellStyle name="Migliaia 13 2" xfId="3132" xr:uid="{9A80D57B-CD1C-4EDC-8CE3-A4EFB1955C47}"/>
    <cellStyle name="Migliaia 13 2 10" xfId="9658" xr:uid="{E919766C-A614-49DB-87BB-A88F8F20E709}"/>
    <cellStyle name="Migliaia 13 2 10 2" xfId="31928" xr:uid="{B71A4E6F-4543-433D-91C5-D42F38C3A40C}"/>
    <cellStyle name="Migliaia 13 2 10 3" xfId="21652" xr:uid="{62DD0FAD-CCC1-40E7-99A8-010E9C563BA5}"/>
    <cellStyle name="Migliaia 13 2 11" xfId="12778" xr:uid="{4DFBCA33-7A14-4B9E-830F-C80B107A53FA}"/>
    <cellStyle name="Migliaia 13 2 11 3" xfId="23648" xr:uid="{40D50E57-AFED-4EDC-A97D-394C4AE34ABD}"/>
    <cellStyle name="Migliaia 13 2 12" xfId="26004" xr:uid="{57578FAC-4846-454C-A762-C4C813807A82}"/>
    <cellStyle name="Migliaia 13 2 13" xfId="15704" xr:uid="{8648311E-FD65-40DB-8D64-42467AE679AB}"/>
    <cellStyle name="Migliaia 13 2 2" xfId="4001" xr:uid="{3C8DE6B5-9C89-4759-8208-464A20F725D4}"/>
    <cellStyle name="Migliaia 13 2 2 2" xfId="5048" xr:uid="{A38D8756-8E60-465E-A51B-FCBD10B03427}"/>
    <cellStyle name="Migliaia 13 2 2 2 2" xfId="8251" xr:uid="{A8415DE1-DA4F-4CA9-B891-689F34BF1D4D}"/>
    <cellStyle name="Migliaia 13 2 2 2 2 2" xfId="30662" xr:uid="{AD70806F-9BD3-4D93-A338-9815CD18FEB5}"/>
    <cellStyle name="Migliaia 13 2 2 2 2 3" xfId="20374" xr:uid="{2576D807-BC00-4027-9E18-38DC94067CF3}"/>
    <cellStyle name="Migliaia 13 2 2 2 3" xfId="11355" xr:uid="{ACB793A1-5976-418C-9055-787DD3E9B868}"/>
    <cellStyle name="Migliaia 13 2 2 2 3 3" xfId="23354" xr:uid="{B5E8D108-855A-4928-9B32-1FD0C0AB7036}"/>
    <cellStyle name="Migliaia 13 2 2 2 4" xfId="13591" xr:uid="{D7E642BD-8BDC-463A-B75F-B3B462249EFA}"/>
    <cellStyle name="Migliaia 13 2 2 2 4 3" xfId="24228" xr:uid="{357DB1B5-B171-44F0-A3E1-76409A067F85}"/>
    <cellStyle name="Migliaia 13 2 2 2 5" xfId="27700" xr:uid="{0DEC1C27-0D0F-45E2-A7E4-AF812258B995}"/>
    <cellStyle name="Migliaia 13 2 2 2 6" xfId="17406" xr:uid="{F15AB99D-0A16-44D4-8769-B17D3039341B}"/>
    <cellStyle name="Migliaia 13 2 2 3" xfId="7165" xr:uid="{464D460B-0CB9-43CE-8FE4-45CFF44CF504}"/>
    <cellStyle name="Migliaia 13 2 2 3 2" xfId="29637" xr:uid="{73DB9D45-5973-48C4-87EA-D21DF12BEB70}"/>
    <cellStyle name="Migliaia 13 2 2 3 3" xfId="19346" xr:uid="{277E2FA7-DF97-4441-872F-F5B020D6C43E}"/>
    <cellStyle name="Migliaia 13 2 2 4" xfId="10330" xr:uid="{845698B5-F1AD-4377-8108-6E03725E8B84}"/>
    <cellStyle name="Migliaia 13 2 2 4 2" xfId="32599" xr:uid="{2416D265-2169-4F5D-A24C-880D53BE3C03}"/>
    <cellStyle name="Migliaia 13 2 2 4 3" xfId="22325" xr:uid="{B43CBA80-BEFD-44AF-AF25-664AFDF732F5}"/>
    <cellStyle name="Migliaia 13 2 2 5" xfId="12987" xr:uid="{AEA66C33-42D5-4138-8116-6C6C71851B3D}"/>
    <cellStyle name="Migliaia 13 2 2 5 3" xfId="23811" xr:uid="{AA828AD4-0A50-44A9-8B05-698EC3944A32}"/>
    <cellStyle name="Migliaia 13 2 2 6" xfId="26676" xr:uid="{A4343FBC-EE1C-4088-B5D5-3FD069A65065}"/>
    <cellStyle name="Migliaia 13 2 2 7" xfId="16377" xr:uid="{6B0FC73B-5CBE-4545-A5AA-BA7ADA303357}"/>
    <cellStyle name="Migliaia 13 2 3" xfId="3836" xr:uid="{F316F852-D2AB-4FDE-8896-B9AA2BE25304}"/>
    <cellStyle name="Migliaia 13 2 3 2" xfId="4832" xr:uid="{35533355-4AB2-4502-8041-47C24A05A565}"/>
    <cellStyle name="Migliaia 13 2 3 2 2" xfId="8019" xr:uid="{F721264A-E280-41AB-9557-BACEF9159087}"/>
    <cellStyle name="Migliaia 13 2 3 2 2 2" xfId="30450" xr:uid="{4B2A78EE-D85D-44B3-9005-50E834E76481}"/>
    <cellStyle name="Migliaia 13 2 3 2 2 3" xfId="20160" xr:uid="{BD87187D-A7E5-4EFB-835D-C5B0ADDDE917}"/>
    <cellStyle name="Migliaia 13 2 3 2 3" xfId="11142" xr:uid="{505C1488-5827-4317-A91C-E83715C70DA2}"/>
    <cellStyle name="Migliaia 13 2 3 2 3 3" xfId="23140" xr:uid="{31DDADAA-07E9-474B-A7BE-C3D417A45690}"/>
    <cellStyle name="Migliaia 13 2 3 2 4" xfId="27491" xr:uid="{F2E65DA3-B7E5-4B29-9225-438866C339C7}"/>
    <cellStyle name="Migliaia 13 2 3 2 5" xfId="17192" xr:uid="{242D12FF-2168-40E7-9F09-B5447A63770F}"/>
    <cellStyle name="Migliaia 13 2 3 3" xfId="7006" xr:uid="{40B8B8E3-BF4A-4305-A89B-11C0468BC9E0}"/>
    <cellStyle name="Migliaia 13 2 3 3 2" xfId="29477" xr:uid="{3B879745-2F1A-4CBF-B1C0-865824F634CB}"/>
    <cellStyle name="Migliaia 13 2 3 3 3" xfId="19184" xr:uid="{3F1F3B25-AD92-4C1E-AA5A-A130239BACFF}"/>
    <cellStyle name="Migliaia 13 2 3 4" xfId="10168" xr:uid="{414306A0-4C21-46A9-A932-9517BB710FC4}"/>
    <cellStyle name="Migliaia 13 2 3 4 2" xfId="32438" xr:uid="{3D63ABE2-3955-4317-9686-BBE1A7A4FBB1}"/>
    <cellStyle name="Migliaia 13 2 3 4 3" xfId="22163" xr:uid="{20EEDD7E-C9C8-49DE-93F2-18F30AD3770E}"/>
    <cellStyle name="Migliaia 13 2 3 5" xfId="13430" xr:uid="{0AC5AB9F-90CF-4964-B7F8-D9BEDB047F3D}"/>
    <cellStyle name="Migliaia 13 2 3 5 3" xfId="24067" xr:uid="{05BC56DC-BCB5-4F28-9BCC-E2ACE9F442AB}"/>
    <cellStyle name="Migliaia 13 2 3 6" xfId="26514" xr:uid="{13AE78A7-0FC0-46DB-A9D3-99B193928637}"/>
    <cellStyle name="Migliaia 13 2 3 7" xfId="16215" xr:uid="{16879AAA-4528-4B04-AE30-4804CEDD430B}"/>
    <cellStyle name="Migliaia 13 2 4" xfId="4714" xr:uid="{3E0A0462-5D35-4070-A81C-C80A9CC22D86}"/>
    <cellStyle name="Migliaia 13 2 4 2" xfId="7890" xr:uid="{077E970C-1D5B-463D-8711-F5D818EE78B4}"/>
    <cellStyle name="Migliaia 13 2 4 2 2" xfId="30318" xr:uid="{C606A144-D388-4346-8C6A-9F76B6E0F823}"/>
    <cellStyle name="Migliaia 13 2 4 2 3" xfId="20029" xr:uid="{98AF2B67-B1E2-46C6-86B4-E625A0CE1329}"/>
    <cellStyle name="Migliaia 13 2 4 3" xfId="11013" xr:uid="{82FC4A4B-08A5-40FE-8A7E-0FAAE868954E}"/>
    <cellStyle name="Migliaia 13 2 4 3 3" xfId="23008" xr:uid="{F7BB53F8-412C-4664-8EFB-E7AFC0EF84C8}"/>
    <cellStyle name="Migliaia 13 2 4 4" xfId="13680" xr:uid="{BA2FCD0B-A345-440B-813F-B1AB5BA1E1F4}"/>
    <cellStyle name="Migliaia 13 2 4 4 3" xfId="24318" xr:uid="{41476D57-0681-45A1-90A6-8DCC7EC38EF8}"/>
    <cellStyle name="Migliaia 13 2 4 5" xfId="27359" xr:uid="{7FB82927-7480-4E2C-8141-C1DE40F2660B}"/>
    <cellStyle name="Migliaia 13 2 4 6" xfId="17060" xr:uid="{D56AC969-51B8-4FC7-BDCD-A27DA3346348}"/>
    <cellStyle name="Migliaia 13 2 5" xfId="4512" xr:uid="{8E24666E-63CB-49F3-BC5C-81D1DB390F51}"/>
    <cellStyle name="Migliaia 13 2 5 2" xfId="7688" xr:uid="{A1090863-3EE9-4D49-B847-1CAF127EE8E3}"/>
    <cellStyle name="Migliaia 13 2 5 2 2" xfId="30117" xr:uid="{B58AA89D-8F7C-45EB-A159-15C448D0D4DE}"/>
    <cellStyle name="Migliaia 13 2 5 2 3" xfId="19827" xr:uid="{8A676577-8BE2-4BD7-A9A2-B3470C32DDE2}"/>
    <cellStyle name="Migliaia 13 2 5 3" xfId="10811" xr:uid="{9F2E3A61-9A40-40E9-9FB2-DA7ED7C2E0DA}"/>
    <cellStyle name="Migliaia 13 2 5 3 3" xfId="22806" xr:uid="{2B3215E2-90AA-46CD-87D6-65ACDCE650CD}"/>
    <cellStyle name="Migliaia 13 2 5 4" xfId="13855" xr:uid="{DCAC0A8C-3DAE-4DC5-AE78-2F471C157D6A}"/>
    <cellStyle name="Migliaia 13 2 5 4 3" xfId="24495" xr:uid="{0E213B1E-202F-46BF-8440-F5280239F577}"/>
    <cellStyle name="Migliaia 13 2 5 5" xfId="27157" xr:uid="{FC43508E-1667-44A1-8307-82E6D4FE2F2E}"/>
    <cellStyle name="Migliaia 13 2 5 6" xfId="16858" xr:uid="{374DFDD2-7C7E-4FFA-8D24-39E7ABE68049}"/>
    <cellStyle name="Migliaia 13 2 6" xfId="4315" xr:uid="{1534615C-AFDE-485E-A2F9-904B7DE101DB}"/>
    <cellStyle name="Migliaia 13 2 6 2" xfId="7490" xr:uid="{D1F1564C-2459-472E-AF62-835E2A949F5A}"/>
    <cellStyle name="Migliaia 13 2 6 2 2" xfId="29925" xr:uid="{3D5A7CE2-DDFB-4E37-8B13-4D4286895083}"/>
    <cellStyle name="Migliaia 13 2 6 2 3" xfId="19635" xr:uid="{9CC0033A-1DA9-48DB-8B5E-5F7127FE130E}"/>
    <cellStyle name="Migliaia 13 2 6 3" xfId="10619" xr:uid="{0B6C60FB-A343-4810-8018-4BBD17BDD9D6}"/>
    <cellStyle name="Migliaia 13 2 6 3 3" xfId="22614" xr:uid="{B92DA4A4-D5AC-47A8-8CD7-5162A890C608}"/>
    <cellStyle name="Migliaia 13 2 6 4" xfId="26965" xr:uid="{C7D8F53F-92BC-4517-BEAB-61D24A3A7E10}"/>
    <cellStyle name="Migliaia 13 2 6 5" xfId="16666" xr:uid="{9C7CE2FE-9D5E-46B2-A8ED-8CEC49222598}"/>
    <cellStyle name="Migliaia 13 2 7" xfId="4134" xr:uid="{01C18484-6FCD-45DF-832B-DDB8599B90B2}"/>
    <cellStyle name="Migliaia 13 2 7 2" xfId="7309" xr:uid="{2881677C-766B-4DA7-8C54-FFD7B7B0B913}"/>
    <cellStyle name="Migliaia 13 2 7 2 2" xfId="29772" xr:uid="{755239BC-CDA9-4DC1-A364-E662A179ACA1}"/>
    <cellStyle name="Migliaia 13 2 7 2 3" xfId="19482" xr:uid="{B7A373B7-79FF-4C12-BE80-9AF2FA9C83DF}"/>
    <cellStyle name="Migliaia 13 2 7 3" xfId="10466" xr:uid="{EE5C5657-3BB8-4874-9D91-7BA0A43B6663}"/>
    <cellStyle name="Migliaia 13 2 7 3 3" xfId="22461" xr:uid="{4C13AD2C-284B-4584-8098-9941A36BC95E}"/>
    <cellStyle name="Migliaia 13 2 7 4" xfId="26812" xr:uid="{C44A6094-27EA-4116-BA11-C99C26D1BC2E}"/>
    <cellStyle name="Migliaia 13 2 7 5" xfId="16513" xr:uid="{B0D569E9-E6D3-48FC-A55C-68D1573AF573}"/>
    <cellStyle name="Migliaia 13 2 8" xfId="3363" xr:uid="{5A27AE57-B0BB-4C46-ADCF-FB16195EB89B}"/>
    <cellStyle name="Migliaia 13 2 8 2" xfId="6720" xr:uid="{C3CA9A42-4576-4D79-9F46-88629B0D17E9}"/>
    <cellStyle name="Migliaia 13 2 8 2 2" xfId="29220" xr:uid="{4BC442D5-82A3-4318-840E-4E649BD1D2BB}"/>
    <cellStyle name="Migliaia 13 2 8 2 3" xfId="18927" xr:uid="{11A45DC2-A63C-4BA1-AADD-AA0FF413BFF3}"/>
    <cellStyle name="Migliaia 13 2 8 3" xfId="9911" xr:uid="{0F55A9CC-878E-4B64-9B16-98638237E3EB}"/>
    <cellStyle name="Migliaia 13 2 8 3 2" xfId="32181" xr:uid="{5B04F95B-1910-418C-A123-F6E4B8DAA993}"/>
    <cellStyle name="Migliaia 13 2 8 3 3" xfId="21905" xr:uid="{75CB9B48-76F4-41E6-829C-4F561C29976F}"/>
    <cellStyle name="Migliaia 13 2 8 4" xfId="26256" xr:uid="{C4E041A9-6928-472D-A976-96FA50CAD519}"/>
    <cellStyle name="Migliaia 13 2 8 5" xfId="15957" xr:uid="{7D7201CE-F302-4B7B-AFCF-98A1782A1CE9}"/>
    <cellStyle name="Migliaia 13 2 9" xfId="6467" xr:uid="{F6302BBD-43C7-4A4A-A7C5-D3BE1A869DE2}"/>
    <cellStyle name="Migliaia 13 2 9 2" xfId="28968" xr:uid="{CC18FDE6-B2C7-458B-B8FF-1BCFB53FB8A1}"/>
    <cellStyle name="Migliaia 13 2 9 3" xfId="18674" xr:uid="{64366F0F-F351-4F27-93F6-F422E2845A4D}"/>
    <cellStyle name="Migliaia 13 20" xfId="14790" xr:uid="{9EE9804C-94C6-4DE8-9547-0DDD907B0EC3}"/>
    <cellStyle name="Migliaia 13 3" xfId="3082" xr:uid="{FA84AD49-EB1D-44FD-9E2E-60AE733DE529}"/>
    <cellStyle name="Migliaia 13 3 2" xfId="3943" xr:uid="{B7AB1B19-14DA-4CD5-BFA0-4A5B0159806A}"/>
    <cellStyle name="Migliaia 13 3 2 2" xfId="4877" xr:uid="{D4119AFB-49A1-4E2A-9834-7CBDE15A1C26}"/>
    <cellStyle name="Migliaia 13 3 2 2 2" xfId="8064" xr:uid="{B2CC0A88-075D-41D7-8382-E7452D6B17E9}"/>
    <cellStyle name="Migliaia 13 3 2 2 2 2" xfId="30493" xr:uid="{EBCBBF2C-C347-4A69-9F27-014B935CDF1A}"/>
    <cellStyle name="Migliaia 13 3 2 2 2 3" xfId="20203" xr:uid="{9020276B-32CA-454D-98D2-0F184CA5B6A0}"/>
    <cellStyle name="Migliaia 13 3 2 2 3" xfId="11185" xr:uid="{5D17B031-3939-4EA6-9391-B2CD124122A6}"/>
    <cellStyle name="Migliaia 13 3 2 2 3 3" xfId="23183" xr:uid="{E2E3230B-7FE4-437D-A903-A654D140511C}"/>
    <cellStyle name="Migliaia 13 3 2 2 4" xfId="13512" xr:uid="{C163E667-C18D-41CC-BD71-896F13209AB0}"/>
    <cellStyle name="Migliaia 13 3 2 2 4 3" xfId="24148" xr:uid="{3CD1DDE6-EB4A-4A57-BF01-F7F2F9F9B8D0}"/>
    <cellStyle name="Migliaia 13 3 2 2 5" xfId="27532" xr:uid="{2747DC46-9460-465C-8825-F4576D0F60F6}"/>
    <cellStyle name="Migliaia 13 3 2 2 6" xfId="17235" xr:uid="{B8D72229-644A-4F1B-8A83-EB19C1081453}"/>
    <cellStyle name="Migliaia 13 3 2 3" xfId="7087" xr:uid="{4C13FA9D-1CC2-4CF4-99DC-8738C9AB7EC0}"/>
    <cellStyle name="Migliaia 13 3 2 3 2" xfId="29557" xr:uid="{3E85126C-3F68-4E6E-B857-4141A4ED5BA8}"/>
    <cellStyle name="Migliaia 13 3 2 3 3" xfId="19266" xr:uid="{65BC0570-2C03-457B-B3C3-100B8CB756BC}"/>
    <cellStyle name="Migliaia 13 3 2 4" xfId="10250" xr:uid="{DCD5F65F-D7BB-4710-A8BC-8EE4991A0896}"/>
    <cellStyle name="Migliaia 13 3 2 4 2" xfId="32520" xr:uid="{0F9321E6-E665-4371-A9E8-98FB02596A0D}"/>
    <cellStyle name="Migliaia 13 3 2 4 3" xfId="22245" xr:uid="{500E7733-A4E4-4053-BC11-101FBEF22F37}"/>
    <cellStyle name="Migliaia 13 3 2 5" xfId="12910" xr:uid="{D6337633-CE0B-4C5C-926E-262FECF83C40}"/>
    <cellStyle name="Migliaia 13 3 2 5 3" xfId="23731" xr:uid="{2DE4FD0A-80AB-428B-823E-A8E178BEB103}"/>
    <cellStyle name="Migliaia 13 3 2 6" xfId="26596" xr:uid="{9A02165D-9D49-4923-AC00-295D04B3157B}"/>
    <cellStyle name="Migliaia 13 3 2 7" xfId="16297" xr:uid="{3E768069-C59B-4649-9236-8642B99AC3D5}"/>
    <cellStyle name="Migliaia 13 3 3" xfId="3762" xr:uid="{6D223A19-67BF-4D3E-B06E-D977EAE74E03}"/>
    <cellStyle name="Migliaia 13 3 3 2" xfId="6924" xr:uid="{00BA6EA7-DC21-4818-8A5C-29C0022D164E}"/>
    <cellStyle name="Migliaia 13 3 3 2 2" xfId="29395" xr:uid="{B1B83BC6-D1CA-4BA7-825A-4ABDA69D6813}"/>
    <cellStyle name="Migliaia 13 3 3 2 3" xfId="19102" xr:uid="{25C0C621-D3EE-4231-9BE3-6320DD817987}"/>
    <cellStyle name="Migliaia 13 3 3 3" xfId="10087" xr:uid="{BE9D7E45-A91C-434F-B0C0-07BDA8570E22}"/>
    <cellStyle name="Migliaia 13 3 3 3 2" xfId="32356" xr:uid="{35DB1068-701D-439F-9686-D81EB80A34FE}"/>
    <cellStyle name="Migliaia 13 3 3 3 3" xfId="22081" xr:uid="{47C92CAC-2055-407E-8E40-98ABDEDD1B3A}"/>
    <cellStyle name="Migliaia 13 3 3 4" xfId="13352" xr:uid="{23C9A347-2930-475D-B964-4F3BFF24554E}"/>
    <cellStyle name="Migliaia 13 3 3 4 3" xfId="23988" xr:uid="{84726A10-9AFE-4914-89C0-A95EA07DBD6A}"/>
    <cellStyle name="Migliaia 13 3 3 5" xfId="26432" xr:uid="{7EAB5F52-4A55-4A2B-8EB1-961F0FE820A0}"/>
    <cellStyle name="Migliaia 13 3 3 6" xfId="16133" xr:uid="{FC10E93B-4D1B-4C3F-9BBE-16B50B3999E2}"/>
    <cellStyle name="Migliaia 13 3 4" xfId="3281" xr:uid="{D4905251-7464-40F4-9861-37BA7FB39AAB}"/>
    <cellStyle name="Migliaia 13 3 4 2" xfId="6638" xr:uid="{3D6A26DC-02D1-4AFF-96C0-965C4D588D5C}"/>
    <cellStyle name="Migliaia 13 3 4 2 2" xfId="29138" xr:uid="{BFC14AB2-7D93-485C-B283-B48043548D2A}"/>
    <cellStyle name="Migliaia 13 3 4 2 3" xfId="18845" xr:uid="{2B288780-D9A5-47D3-BE0D-45EBBA299EFE}"/>
    <cellStyle name="Migliaia 13 3 4 3" xfId="9829" xr:uid="{250EF183-27FC-402C-8E8F-36FF3C3D4882}"/>
    <cellStyle name="Migliaia 13 3 4 3 2" xfId="32099" xr:uid="{2A65EA29-D2B8-409A-A255-FAB135DCE255}"/>
    <cellStyle name="Migliaia 13 3 4 3 3" xfId="21823" xr:uid="{629D94CA-3AD1-48EB-93A0-90A266B45103}"/>
    <cellStyle name="Migliaia 13 3 4 4" xfId="26174" xr:uid="{18F75CB4-F12F-4D27-9343-FCDD86B7D9F5}"/>
    <cellStyle name="Migliaia 13 3 4 5" xfId="15875" xr:uid="{6C7FF8F5-F8CB-4AEE-9604-83F2F484598E}"/>
    <cellStyle name="Migliaia 13 3 5" xfId="6385" xr:uid="{2845FB36-3110-41A0-AAA4-1DED8E40DF91}"/>
    <cellStyle name="Migliaia 13 3 5 2" xfId="28886" xr:uid="{98104994-6FF2-4E53-A3E0-CFDDE0A37091}"/>
    <cellStyle name="Migliaia 13 3 5 3" xfId="18592" xr:uid="{97CF547F-4121-4270-8722-36C306BA8FFC}"/>
    <cellStyle name="Migliaia 13 3 6" xfId="9576" xr:uid="{ABD29035-4C43-4867-AF93-E48CC2329DAD}"/>
    <cellStyle name="Migliaia 13 3 6 2" xfId="31846" xr:uid="{DB5566D8-3806-466F-BBAE-195DE974C662}"/>
    <cellStyle name="Migliaia 13 3 6 3" xfId="21570" xr:uid="{DDAA8B09-AFC7-455E-A518-B2A6A3957699}"/>
    <cellStyle name="Migliaia 13 3 7" xfId="12698" xr:uid="{B9ABD87A-4D20-4523-A268-71AD198E6C46}"/>
    <cellStyle name="Migliaia 13 3 7 3" xfId="23566" xr:uid="{3D7B7ACD-6C90-48AD-BD65-B680F0CAF05B}"/>
    <cellStyle name="Migliaia 13 3 8" xfId="25922" xr:uid="{FEEDF681-D0A1-490D-8B57-0EFE92B30BC5}"/>
    <cellStyle name="Migliaia 13 3 9" xfId="15622" xr:uid="{4B1DDCAE-D915-4C1D-8779-CD589E3A5CA4}"/>
    <cellStyle name="Migliaia 13 4" xfId="3431" xr:uid="{354B4F13-9809-4DB8-BAC7-60CC58CC5F1D}"/>
    <cellStyle name="Migliaia 13 4 2" xfId="4965" xr:uid="{78086A11-4EDE-45E3-8AAA-D8BE4F60AB15}"/>
    <cellStyle name="Migliaia 13 4 2 2" xfId="8163" xr:uid="{BC45B891-C4CC-4A76-B386-3DEF84851F5B}"/>
    <cellStyle name="Migliaia 13 4 2 2 2" xfId="30581" xr:uid="{58E6A7D0-1F47-4088-BF75-A70B9C72D366}"/>
    <cellStyle name="Migliaia 13 4 2 2 3" xfId="20292" xr:uid="{461997EA-B3C9-4E1B-AC13-3FDD9312CBE7}"/>
    <cellStyle name="Migliaia 13 4 2 3" xfId="11274" xr:uid="{B82F6714-28FF-44AD-A9AA-2E05E01E1D81}"/>
    <cellStyle name="Migliaia 13 4 2 3 3" xfId="23272" xr:uid="{5EC94421-F75D-4EC4-BE87-5E50F872B994}"/>
    <cellStyle name="Migliaia 13 4 2 4" xfId="27619" xr:uid="{A78A67C8-353F-4339-92F0-FFE056F9A924}"/>
    <cellStyle name="Migliaia 13 4 2 5" xfId="17324" xr:uid="{DC615582-F7B8-4918-AD34-9377A79B95A7}"/>
    <cellStyle name="Migliaia 13 4 3" xfId="6804" xr:uid="{6E4FB039-090F-411C-9CFF-C4AF132EDB5C}"/>
    <cellStyle name="Migliaia 13 4 3 2" xfId="29295" xr:uid="{42C64A76-071C-4C81-8B21-F5C7B1CF8AB3}"/>
    <cellStyle name="Migliaia 13 4 3 3" xfId="19002" xr:uid="{3FED81DE-CA42-4203-806D-2128C591014F}"/>
    <cellStyle name="Migliaia 13 4 4" xfId="9987" xr:uid="{05EDF8A6-1C08-461D-81D1-4833685647EE}"/>
    <cellStyle name="Migliaia 13 4 4 2" xfId="32256" xr:uid="{36C37B35-4957-448A-A77B-4B8207D6A3C3}"/>
    <cellStyle name="Migliaia 13 4 4 3" xfId="21981" xr:uid="{44F242A8-8C6B-4740-9D48-4058FBD32877}"/>
    <cellStyle name="Migliaia 13 4 5" xfId="13065" xr:uid="{ED0B809B-64F7-483B-BDBA-953203B7CC27}"/>
    <cellStyle name="Migliaia 13 4 5 3" xfId="23888" xr:uid="{478213BC-713B-4A75-AB29-A293A10EDDF1}"/>
    <cellStyle name="Migliaia 13 4 6" xfId="26332" xr:uid="{CE44E8BC-7127-42AF-8919-C3B895329ECD}"/>
    <cellStyle name="Migliaia 13 4 7" xfId="16033" xr:uid="{39A90CFF-33ED-4E34-BAD0-1057E2933DB2}"/>
    <cellStyle name="Migliaia 13 5" xfId="4757" xr:uid="{430E4840-37C1-44F4-A634-D4BA768D34A7}"/>
    <cellStyle name="Migliaia 13 5 2" xfId="7942" xr:uid="{A8B47250-E6E4-4E58-82DE-6C7EEFFC2103}"/>
    <cellStyle name="Migliaia 13 5 2 2" xfId="30372" xr:uid="{CB88F5B0-2DEE-4A13-AD21-782D01FFDDAF}"/>
    <cellStyle name="Migliaia 13 5 2 3" xfId="20082" xr:uid="{937F3C7A-4B24-4F04-8F65-415320DB26E5}"/>
    <cellStyle name="Migliaia 13 5 3" xfId="11064" xr:uid="{E5139190-9E1C-40C9-A2E3-90CE7255A6C1}"/>
    <cellStyle name="Migliaia 13 5 3 3" xfId="23062" xr:uid="{1E544CF0-B9D7-4EE4-B8EF-B4E2A904569D}"/>
    <cellStyle name="Migliaia 13 5 4" xfId="13803" xr:uid="{2DCD1872-211E-4370-BA5C-CEE8CA9B540D}"/>
    <cellStyle name="Migliaia 13 5 4 3" xfId="24442" xr:uid="{75E12333-5311-4907-B1B2-3625122C4487}"/>
    <cellStyle name="Migliaia 13 5 5" xfId="27413" xr:uid="{52003C9F-A9F7-4897-8C67-B87052577A41}"/>
    <cellStyle name="Migliaia 13 5 6" xfId="17114" xr:uid="{AD330378-D9F3-463F-8F22-7106C6747F69}"/>
    <cellStyle name="Migliaia 13 6" xfId="4636" xr:uid="{112F23BB-BD32-46FC-BE48-F60B925B99B7}"/>
    <cellStyle name="Migliaia 13 6 2" xfId="7812" xr:uid="{C7AB1396-EDAE-4B70-872F-8886F3A798E7}"/>
    <cellStyle name="Migliaia 13 6 2 2" xfId="30240" xr:uid="{1DAB9B88-02A5-43E1-9B4B-0EA4F38219CA}"/>
    <cellStyle name="Migliaia 13 6 2 3" xfId="19951" xr:uid="{4B943833-FF35-4C51-AE40-02BEE1049482}"/>
    <cellStyle name="Migliaia 13 6 3" xfId="10935" xr:uid="{1F27E333-C07E-425D-845C-B1D2CEC376D2}"/>
    <cellStyle name="Migliaia 13 6 3 3" xfId="22930" xr:uid="{E5C6AAA1-7F03-4A24-A8AD-B1013CBB918B}"/>
    <cellStyle name="Migliaia 13 6 4" xfId="13983" xr:uid="{E048A1F0-DF37-41EF-AFA4-43A6DF897FCF}"/>
    <cellStyle name="Migliaia 13 6 4 3" xfId="24622" xr:uid="{401B107A-C6A2-4ECC-AA2C-A2E5D9928786}"/>
    <cellStyle name="Migliaia 13 6 5" xfId="27281" xr:uid="{7D4BB164-F86B-498B-9C55-78DDD392AC8B}"/>
    <cellStyle name="Migliaia 13 6 6" xfId="16982" xr:uid="{0A453CD6-57FD-4BC4-9720-C468859A725C}"/>
    <cellStyle name="Migliaia 13 7" xfId="4568" xr:uid="{1AA91F4A-E0C1-4398-9A23-86C902FE1FC0}"/>
    <cellStyle name="Migliaia 13 7 2" xfId="7744" xr:uid="{CF988EF0-86F3-4ECB-98E0-7A36875EB589}"/>
    <cellStyle name="Migliaia 13 7 2 2" xfId="30173" xr:uid="{595B3C91-90F7-45E2-86CD-829E7C8533E3}"/>
    <cellStyle name="Migliaia 13 7 2 3" xfId="19883" xr:uid="{695D9161-1149-4E75-B851-E3950A7E70B1}"/>
    <cellStyle name="Migliaia 13 7 3" xfId="10867" xr:uid="{A46E3FF9-53E3-40EF-A1F0-91CCFD22DE07}"/>
    <cellStyle name="Migliaia 13 7 3 3" xfId="22862" xr:uid="{8687B913-D412-4832-B429-DC64CE12736E}"/>
    <cellStyle name="Migliaia 13 7 4" xfId="13829" xr:uid="{1DFA2860-9505-463F-9038-0A88F92F1E92}"/>
    <cellStyle name="Migliaia 13 7 4 3" xfId="24469" xr:uid="{45144B71-9832-4DDF-BFCC-A50751A6FE6F}"/>
    <cellStyle name="Migliaia 13 7 5" xfId="27213" xr:uid="{E596B75A-2271-4EA5-B6AF-CDBF8BA77AD5}"/>
    <cellStyle name="Migliaia 13 7 6" xfId="16914" xr:uid="{6581BC0B-1E26-485B-B2AA-A69450167CEC}"/>
    <cellStyle name="Migliaia 13 8" xfId="4433" xr:uid="{5B2F310E-9F5D-4782-9F33-6EE07586B3AB}"/>
    <cellStyle name="Migliaia 13 8 2" xfId="7609" xr:uid="{366D25CC-8809-4811-A6EC-091AEA2C618F}"/>
    <cellStyle name="Migliaia 13 8 2 2" xfId="30038" xr:uid="{E2D7D3B3-4CB9-4C46-9866-A6CE2C86C425}"/>
    <cellStyle name="Migliaia 13 8 2 3" xfId="19748" xr:uid="{BD3DE866-59EB-4C2F-BB84-3E8FB7F809A0}"/>
    <cellStyle name="Migliaia 13 8 3" xfId="10732" xr:uid="{29828760-61B2-4154-BA47-9831CD8BB22E}"/>
    <cellStyle name="Migliaia 13 8 3 3" xfId="22727" xr:uid="{8AC5644C-6E38-4702-B335-EBE91F43408E}"/>
    <cellStyle name="Migliaia 13 8 4" xfId="13847" xr:uid="{E124CD78-3427-4E19-905E-A19CB6D947F3}"/>
    <cellStyle name="Migliaia 13 8 4 3" xfId="24487" xr:uid="{F84FF42D-5C20-403F-B5D2-B67B87C6A37E}"/>
    <cellStyle name="Migliaia 13 8 5" xfId="27078" xr:uid="{B712A440-29A0-4884-B528-3346E1EE8F74}"/>
    <cellStyle name="Migliaia 13 8 6" xfId="16779" xr:uid="{AB9858F9-4FF3-4E9A-A5D9-28468A1456B3}"/>
    <cellStyle name="Migliaia 13 9" xfId="4224" xr:uid="{06A80B97-55D8-412A-BE98-DF5A2C666E2E}"/>
    <cellStyle name="Migliaia 13 9 2" xfId="7399" xr:uid="{0EB5CE10-05AB-4E4C-812D-595B82FFCB8A}"/>
    <cellStyle name="Migliaia 13 9 2 2" xfId="29848" xr:uid="{D45A6C04-CFC6-4969-B1E5-2FCB0FB682DC}"/>
    <cellStyle name="Migliaia 13 9 2 3" xfId="19558" xr:uid="{238F1E63-3E83-4C75-9F73-4AF79A30CDF9}"/>
    <cellStyle name="Migliaia 13 9 3" xfId="10542" xr:uid="{2C712495-1E69-460E-932F-73BCBC26BD87}"/>
    <cellStyle name="Migliaia 13 9 3 3" xfId="22537" xr:uid="{7C1C260F-2F27-4806-A8C0-43BCD65A25E5}"/>
    <cellStyle name="Migliaia 13 9 4" xfId="26888" xr:uid="{910E1BC5-878B-4325-B9AD-8C23E9F69FB9}"/>
    <cellStyle name="Migliaia 13 9 5" xfId="16589" xr:uid="{05958546-0B58-4009-A61A-ABA1BC9AF40F}"/>
    <cellStyle name="Migliaia 130" xfId="33225" xr:uid="{2C836EC5-2184-458E-BB8F-E89D67D5E39D}"/>
    <cellStyle name="Migliaia 131" xfId="33226" xr:uid="{7FB8C58C-D7E8-4A5B-8043-33839F9711D2}"/>
    <cellStyle name="Migliaia 132" xfId="33227" xr:uid="{8BDD20E4-4EDD-4C61-8E90-599E2232D4C6}"/>
    <cellStyle name="Migliaia 133" xfId="33228" xr:uid="{043045B4-43C2-49D6-8C25-6670E687820B}"/>
    <cellStyle name="Migliaia 134" xfId="33229" xr:uid="{CCD6A21E-5C68-4DA1-86BB-56EC952B278D}"/>
    <cellStyle name="Migliaia 14" xfId="2211" xr:uid="{DEFCFD6B-DE24-4DDF-8106-81749303EF21}"/>
    <cellStyle name="Migliaia 14 10" xfId="4095" xr:uid="{3963DB73-80F7-4ED6-A7DD-D2732A7885A8}"/>
    <cellStyle name="Migliaia 14 10 2" xfId="7270" xr:uid="{77BF2E1C-0A01-478A-85D8-9F63D946C9CA}"/>
    <cellStyle name="Migliaia 14 10 2 2" xfId="29741" xr:uid="{73AFC089-5BD7-4B0D-A3FF-008808A8F8EE}"/>
    <cellStyle name="Migliaia 14 10 2 3" xfId="19451" xr:uid="{204C6C99-B676-4109-BD3B-EA39EB5FC0C2}"/>
    <cellStyle name="Migliaia 14 10 3" xfId="10435" xr:uid="{C24DB68A-B392-446B-8C1F-0230CB4ABF29}"/>
    <cellStyle name="Migliaia 14 10 3 3" xfId="22430" xr:uid="{134B9BC8-E88E-4A2E-BB84-7224BF44A445}"/>
    <cellStyle name="Migliaia 14 10 4" xfId="26781" xr:uid="{9016EE84-4B47-4397-8A5C-37F519BF28E3}"/>
    <cellStyle name="Migliaia 14 10 5" xfId="16482" xr:uid="{77171556-0355-4E36-A607-5BBA1FF853D7}"/>
    <cellStyle name="Migliaia 14 11" xfId="3217" xr:uid="{3850A1C4-1AC1-45B5-A6BE-123684DE39ED}"/>
    <cellStyle name="Migliaia 14 11 2" xfId="6572" xr:uid="{2682ADC9-0DFD-4A2D-9436-B90FC7A53EC0}"/>
    <cellStyle name="Migliaia 14 11 2 2" xfId="29072" xr:uid="{C94C55A4-9831-4596-A07C-D8F5CF76F28B}"/>
    <cellStyle name="Migliaia 14 11 2 3" xfId="18779" xr:uid="{4CC715CC-F624-41CC-BCC2-B0395EB9B366}"/>
    <cellStyle name="Migliaia 14 11 3" xfId="9763" xr:uid="{C0D4032D-03F2-4FAE-927D-B642DE05240F}"/>
    <cellStyle name="Migliaia 14 11 3 2" xfId="32033" xr:uid="{17A91FDE-C752-4311-B910-48D50380D798}"/>
    <cellStyle name="Migliaia 14 11 3 3" xfId="21757" xr:uid="{B8EFF693-4F2D-4111-92DC-8EB300299134}"/>
    <cellStyle name="Migliaia 14 11 4" xfId="26109" xr:uid="{D65A6B67-07FB-4A87-BD6F-078F3D88750A}"/>
    <cellStyle name="Migliaia 14 11 5" xfId="15809" xr:uid="{1F7CB1A1-3324-463E-ACC7-B1AA37583514}"/>
    <cellStyle name="Migliaia 14 12" xfId="3032" xr:uid="{C016C1DF-E6C8-4D4C-BFB4-098810EF5FE4}"/>
    <cellStyle name="Migliaia 14 12 2" xfId="6321" xr:uid="{36520FC7-BFF9-4B1B-BA9F-B65B7146B533}"/>
    <cellStyle name="Migliaia 14 12 2 2" xfId="28822" xr:uid="{4DA82E00-AB1F-4BC5-B9D4-D69E0A235376}"/>
    <cellStyle name="Migliaia 14 12 2 3" xfId="18528" xr:uid="{A2E918D0-2507-4B20-B777-746C1C4E7039}"/>
    <cellStyle name="Migliaia 14 12 3" xfId="9512" xr:uid="{1D885919-0A82-4C51-901A-FE3FEF696881}"/>
    <cellStyle name="Migliaia 14 12 3 2" xfId="31782" xr:uid="{F26D3595-314A-42AC-8C67-793185344018}"/>
    <cellStyle name="Migliaia 14 12 3 3" xfId="21506" xr:uid="{39A2E630-92F6-4950-83E0-0B42F903CA1E}"/>
    <cellStyle name="Migliaia 14 12 4" xfId="25858" xr:uid="{F8776191-7670-46BA-BAFB-E029CEEC16DD}"/>
    <cellStyle name="Migliaia 14 12 5" xfId="15558" xr:uid="{F84A2F52-CBB5-480D-9026-589486FA45F7}"/>
    <cellStyle name="Migliaia 14 13" xfId="2918" xr:uid="{9812C93E-890D-433F-8351-C42ACE9EAD56}"/>
    <cellStyle name="Migliaia 14 13 2" xfId="6210" xr:uid="{25E722D1-2B6D-47B9-9832-F2235EE92D12}"/>
    <cellStyle name="Migliaia 14 13 2 2" xfId="28711" xr:uid="{BBBA7097-CC29-45D0-B875-C7722CF7446D}"/>
    <cellStyle name="Migliaia 14 13 2 3" xfId="18417" xr:uid="{9AE3FB29-656C-4D57-B2F5-5108654E08E2}"/>
    <cellStyle name="Migliaia 14 13 3" xfId="9401" xr:uid="{9AC9E3FD-C19D-4A4A-BE2A-B5ADCC134073}"/>
    <cellStyle name="Migliaia 14 13 3 2" xfId="31671" xr:uid="{DB13531A-28FB-4714-8C9B-00175DA8B0C3}"/>
    <cellStyle name="Migliaia 14 13 3 3" xfId="21395" xr:uid="{078B1D61-B8C0-4B3D-B576-3B03BD59C0E1}"/>
    <cellStyle name="Migliaia 14 13 4" xfId="25747" xr:uid="{34374656-22FD-4B4B-8E30-A642A3547289}"/>
    <cellStyle name="Migliaia 14 13 5" xfId="15447" xr:uid="{29626275-9731-475F-B547-D57D096048FC}"/>
    <cellStyle name="Migliaia 14 14" xfId="2837" xr:uid="{4D069CAF-5ADA-44EC-A30E-C2C333077ED6}"/>
    <cellStyle name="Migliaia 14 14 2" xfId="6123" xr:uid="{C3B00190-706C-46C3-98C9-F1F4BCC01656}"/>
    <cellStyle name="Migliaia 14 14 2 2" xfId="28624" xr:uid="{40A6F90B-4D0B-4B0E-B664-13AAB649D144}"/>
    <cellStyle name="Migliaia 14 14 2 3" xfId="18330" xr:uid="{1D1B2E7D-C58B-4122-B924-056DEF1E4A37}"/>
    <cellStyle name="Migliaia 14 14 3" xfId="9314" xr:uid="{F22B13C2-2511-4BA8-A0E7-9C1DF7F40439}"/>
    <cellStyle name="Migliaia 14 14 3 2" xfId="31584" xr:uid="{FE2023C8-E412-4B4E-AB0F-63E93F1AC4E8}"/>
    <cellStyle name="Migliaia 14 14 3 3" xfId="21308" xr:uid="{38918C6B-7E01-4F6E-889C-C31514D64256}"/>
    <cellStyle name="Migliaia 14 14 4" xfId="25660" xr:uid="{DB96580E-B18F-4829-A48E-F912654B65D8}"/>
    <cellStyle name="Migliaia 14 14 5" xfId="15360" xr:uid="{53A8C620-B75B-47D5-9F4C-BBB5B08FC7BA}"/>
    <cellStyle name="Migliaia 14 15" xfId="2739" xr:uid="{9A89ACBF-F374-46B6-923F-AD2433E0234C}"/>
    <cellStyle name="Migliaia 14 15 2" xfId="6024" xr:uid="{0E110F83-35B0-4671-97FD-11D711AFA81B}"/>
    <cellStyle name="Migliaia 14 15 2 2" xfId="28525" xr:uid="{0BFDD646-91B5-4CBC-AD9B-967AEAC051D2}"/>
    <cellStyle name="Migliaia 14 15 2 3" xfId="18231" xr:uid="{0C24610A-8E59-4926-B6D2-E0B06485B9ED}"/>
    <cellStyle name="Migliaia 14 15 3" xfId="9215" xr:uid="{11527BC3-34FF-44D9-A73A-A35BE67DD9D2}"/>
    <cellStyle name="Migliaia 14 15 3 2" xfId="31485" xr:uid="{316D8F89-0AA4-4F49-90E3-C28DD89AB6C1}"/>
    <cellStyle name="Migliaia 14 15 3 3" xfId="21209" xr:uid="{80DD54AB-4505-4EB3-A67A-81F791CA5E21}"/>
    <cellStyle name="Migliaia 14 15 4" xfId="25561" xr:uid="{91EF1EC3-4679-452F-BC01-B6F295CB0AE4}"/>
    <cellStyle name="Migliaia 14 15 5" xfId="15261" xr:uid="{BEF3FB7A-F5A4-48EE-9592-3835F635C211}"/>
    <cellStyle name="Migliaia 14 16" xfId="5556" xr:uid="{187C5D68-B090-42A5-9488-FBFCA0C1B373}"/>
    <cellStyle name="Migliaia 14 16 2" xfId="28073" xr:uid="{7D321AFC-DBC1-4568-98CE-D58C69A4A1F4}"/>
    <cellStyle name="Migliaia 14 16 3" xfId="17779" xr:uid="{7C3F3010-E14B-4829-A233-6C9FA2A56417}"/>
    <cellStyle name="Migliaia 14 17" xfId="8762" xr:uid="{9FD10474-7074-406B-BD25-7F6543C42D17}"/>
    <cellStyle name="Migliaia 14 17 2" xfId="31033" xr:uid="{721F231D-14D7-45C3-B59B-528E036D81C7}"/>
    <cellStyle name="Migliaia 14 17 3" xfId="20757" xr:uid="{04B92C9F-C222-4CB5-A2B2-232E05EA95B5}"/>
    <cellStyle name="Migliaia 14 18" xfId="12384" xr:uid="{D43E6ACD-0046-4F3D-AE7C-5B47099F209C}"/>
    <cellStyle name="Migliaia 14 18 3" xfId="23484" xr:uid="{A1845160-0C36-4380-96C7-68AE8F88B561}"/>
    <cellStyle name="Migliaia 14 19" xfId="25108" xr:uid="{8D776ECE-25CB-4772-A9A0-98BF157B1337}"/>
    <cellStyle name="Migliaia 14 2" xfId="3140" xr:uid="{1A2DD153-D7BA-461C-8B6E-FE3191F5FFBD}"/>
    <cellStyle name="Migliaia 14 2 10" xfId="9676" xr:uid="{1930A194-BF1A-4531-A613-5963993AA6A1}"/>
    <cellStyle name="Migliaia 14 2 10 2" xfId="31946" xr:uid="{46AED80B-C90B-4DBF-A810-A5ECC4A31B20}"/>
    <cellStyle name="Migliaia 14 2 10 3" xfId="21670" xr:uid="{24005FB3-FB17-466A-A9D0-17F1100A6518}"/>
    <cellStyle name="Migliaia 14 2 11" xfId="12795" xr:uid="{0D9AF38E-2FFA-4E76-A9A0-71B9D06F2F58}"/>
    <cellStyle name="Migliaia 14 2 11 3" xfId="23666" xr:uid="{5E17BCA3-ECAC-45BA-AD62-FE69B669709A}"/>
    <cellStyle name="Migliaia 14 2 12" xfId="26022" xr:uid="{0F703B42-127A-4274-88B5-E1BD9B3425D9}"/>
    <cellStyle name="Migliaia 14 2 13" xfId="15722" xr:uid="{3912F67C-62E2-4B46-B70D-62A876A2EFA1}"/>
    <cellStyle name="Migliaia 14 2 2" xfId="4009" xr:uid="{005BD332-EABE-4236-BEF6-FC6EF5E21DAE}"/>
    <cellStyle name="Migliaia 14 2 2 2" xfId="5065" xr:uid="{D104E210-406E-4DD5-9B2F-BD4D7EECD3B2}"/>
    <cellStyle name="Migliaia 14 2 2 2 2" xfId="8269" xr:uid="{0D718760-CA2A-43DD-881D-61BA6AD04347}"/>
    <cellStyle name="Migliaia 14 2 2 2 2 2" xfId="30679" xr:uid="{9144F4F7-200D-4BA9-9242-152AECECFCE0}"/>
    <cellStyle name="Migliaia 14 2 2 2 2 3" xfId="20392" xr:uid="{BAD50365-92F6-4D18-8496-C1A85E949ED1}"/>
    <cellStyle name="Migliaia 14 2 2 2 3" xfId="11373" xr:uid="{B1D704D2-31F2-4AFF-AF64-1AA4CD0CF2C3}"/>
    <cellStyle name="Migliaia 14 2 2 2 3 3" xfId="23372" xr:uid="{3597B983-036E-46FC-A297-5655596E4688}"/>
    <cellStyle name="Migliaia 14 2 2 2 4" xfId="13608" xr:uid="{B3E24633-7320-4B05-9D1F-26E6815DABE3}"/>
    <cellStyle name="Migliaia 14 2 2 2 4 3" xfId="24246" xr:uid="{59C4625A-B931-4FBA-9BD2-0EAC0E65B226}"/>
    <cellStyle name="Migliaia 14 2 2 2 5" xfId="27718" xr:uid="{3AD660F0-2E9E-455E-92AF-2AC63E0EF7D7}"/>
    <cellStyle name="Migliaia 14 2 2 2 6" xfId="17424" xr:uid="{D2AD42C0-51B3-463C-B310-460AA57E3FFC}"/>
    <cellStyle name="Migliaia 14 2 2 3" xfId="7182" xr:uid="{19C40D4B-6374-47A8-9B05-61AC5FBB20E6}"/>
    <cellStyle name="Migliaia 14 2 2 3 2" xfId="29655" xr:uid="{7D326B2E-47CA-4A20-BFA1-742B9370DE70}"/>
    <cellStyle name="Migliaia 14 2 2 3 3" xfId="19364" xr:uid="{CA44059D-A829-47AB-BFD7-C7696FFD9267}"/>
    <cellStyle name="Migliaia 14 2 2 4" xfId="10348" xr:uid="{BDD9322C-B0CF-45C6-95F1-81ECC56054F5}"/>
    <cellStyle name="Migliaia 14 2 2 4 2" xfId="32617" xr:uid="{CF515FE1-4470-49DC-898B-E86A45C087ED}"/>
    <cellStyle name="Migliaia 14 2 2 4 3" xfId="22343" xr:uid="{88218E0B-5F3B-434E-A699-5347D96C668A}"/>
    <cellStyle name="Migliaia 14 2 2 5" xfId="13004" xr:uid="{1BD1601C-BA2D-4898-AD5B-85161F1BDD51}"/>
    <cellStyle name="Migliaia 14 2 2 5 3" xfId="23829" xr:uid="{364A03E2-1AEB-4FBF-91D1-68A05FDF4523}"/>
    <cellStyle name="Migliaia 14 2 2 6" xfId="26694" xr:uid="{24ABD255-8D6F-4347-9273-87DA6337142B}"/>
    <cellStyle name="Migliaia 14 2 2 7" xfId="16395" xr:uid="{C7CC5DDD-3089-472C-8458-2F4605D2210E}"/>
    <cellStyle name="Migliaia 14 2 3" xfId="3854" xr:uid="{7506AA4A-5711-4F52-8690-6DF792636132}"/>
    <cellStyle name="Migliaia 14 2 3 2" xfId="4850" xr:uid="{B496FD52-16A0-4485-91D9-A72264066CC8}"/>
    <cellStyle name="Migliaia 14 2 3 2 2" xfId="8037" xr:uid="{8EE291F8-E6FB-4364-B81D-A1B1F6D93D90}"/>
    <cellStyle name="Migliaia 14 2 3 2 2 2" xfId="30468" xr:uid="{7CC05E8D-0F98-4B04-8D7E-8A4B8D76376C}"/>
    <cellStyle name="Migliaia 14 2 3 2 2 3" xfId="20178" xr:uid="{9F5D0918-6984-4825-B4B6-1B87F8BCADD7}"/>
    <cellStyle name="Migliaia 14 2 3 2 3" xfId="11160" xr:uid="{9072CEE8-C7E6-4714-BC21-F90D8FDE4671}"/>
    <cellStyle name="Migliaia 14 2 3 2 3 3" xfId="23158" xr:uid="{7B1D4695-1AC3-4B7B-B940-EB5E2A5E2379}"/>
    <cellStyle name="Migliaia 14 2 3 2 4" xfId="27508" xr:uid="{21FEFB51-570F-41A2-BAEF-F315672B6BBE}"/>
    <cellStyle name="Migliaia 14 2 3 2 5" xfId="17210" xr:uid="{4AF6467D-1789-45DE-8C5B-0176D3C107A3}"/>
    <cellStyle name="Migliaia 14 2 3 3" xfId="7024" xr:uid="{BBEC806A-6032-4120-8C8D-C0C16F64580E}"/>
    <cellStyle name="Migliaia 14 2 3 3 2" xfId="29494" xr:uid="{B02CD7E2-3534-46BA-946B-8AE1FB783137}"/>
    <cellStyle name="Migliaia 14 2 3 3 3" xfId="19202" xr:uid="{F89AA7CB-6D2A-4D96-B82C-4275BB3CFACB}"/>
    <cellStyle name="Migliaia 14 2 3 4" xfId="10186" xr:uid="{70D51DBB-F005-48A8-83E0-4B28DA0EE85F}"/>
    <cellStyle name="Migliaia 14 2 3 4 2" xfId="32456" xr:uid="{EB32E001-1C8C-4CB5-8B63-342A9918684A}"/>
    <cellStyle name="Migliaia 14 2 3 4 3" xfId="22181" xr:uid="{B85C240D-A3B5-45CD-9FD3-84168D2F5C35}"/>
    <cellStyle name="Migliaia 14 2 3 5" xfId="13446" xr:uid="{28CA8A72-7AE4-4338-8FE2-ABD6DFA4F6A9}"/>
    <cellStyle name="Migliaia 14 2 3 5 3" xfId="24084" xr:uid="{249C5B33-927A-483D-ABA3-1434E8CF746D}"/>
    <cellStyle name="Migliaia 14 2 3 6" xfId="26532" xr:uid="{AAF1F644-692C-47F2-A3EE-43428401911E}"/>
    <cellStyle name="Migliaia 14 2 3 7" xfId="16233" xr:uid="{C7B033D3-2912-4190-B023-778C36138800}"/>
    <cellStyle name="Migliaia 14 2 4" xfId="4731" xr:uid="{467DAFFA-C5BA-4907-8732-BBF06AF2E4A1}"/>
    <cellStyle name="Migliaia 14 2 4 2" xfId="7908" xr:uid="{34090713-F251-40FD-90EC-208F068442CE}"/>
    <cellStyle name="Migliaia 14 2 4 2 2" xfId="30336" xr:uid="{13DAD6A7-1B7E-47D4-81C4-A7CF3F5CC528}"/>
    <cellStyle name="Migliaia 14 2 4 2 3" xfId="20047" xr:uid="{57BE6F88-7CBA-4101-8B40-DCEDF997FD77}"/>
    <cellStyle name="Migliaia 14 2 4 3" xfId="11031" xr:uid="{A7447E33-6674-41FC-A720-13830709582E}"/>
    <cellStyle name="Migliaia 14 2 4 3 3" xfId="23026" xr:uid="{B06AEA74-97FE-48AB-85A0-32937CBE7DE2}"/>
    <cellStyle name="Migliaia 14 2 4 4" xfId="13669" xr:uid="{859C5781-0534-44A7-B280-127E57CCAED1}"/>
    <cellStyle name="Migliaia 14 2 4 4 3" xfId="24307" xr:uid="{31735C28-1F8F-416E-8234-A094BA059C68}"/>
    <cellStyle name="Migliaia 14 2 4 5" xfId="27377" xr:uid="{B1333B8F-96B8-4131-A9A3-F3E900338DF2}"/>
    <cellStyle name="Migliaia 14 2 4 6" xfId="17078" xr:uid="{914B794C-CEC5-404E-B574-948165EEA6E8}"/>
    <cellStyle name="Migliaia 14 2 5" xfId="4530" xr:uid="{88F924C7-D5D2-4DB8-98A5-D6F9B728770F}"/>
    <cellStyle name="Migliaia 14 2 5 2" xfId="7706" xr:uid="{F60B282F-7989-445E-A662-6024833CD135}"/>
    <cellStyle name="Migliaia 14 2 5 2 2" xfId="30135" xr:uid="{A0E6698B-AC3E-43B2-B48E-8ED672003332}"/>
    <cellStyle name="Migliaia 14 2 5 2 3" xfId="19845" xr:uid="{6A233411-BDAB-489A-ACD5-F5EB16B51605}"/>
    <cellStyle name="Migliaia 14 2 5 3" xfId="10829" xr:uid="{17EE9AA9-157A-4370-8E17-88FAD37D967D}"/>
    <cellStyle name="Migliaia 14 2 5 3 3" xfId="22824" xr:uid="{FF91077F-16E1-45FD-A7BF-771AC3AFEA28}"/>
    <cellStyle name="Migliaia 14 2 5 4" xfId="14030" xr:uid="{5ED02597-4FC3-4F5A-A47A-92EF82653676}"/>
    <cellStyle name="Migliaia 14 2 5 4 3" xfId="24669" xr:uid="{5972E3E6-0AFC-4A28-BEA4-5664FEF4865C}"/>
    <cellStyle name="Migliaia 14 2 5 5" xfId="27175" xr:uid="{B0D8F168-1C71-468D-9651-A6113CCADF43}"/>
    <cellStyle name="Migliaia 14 2 5 6" xfId="16876" xr:uid="{C9270775-65E8-4E92-A0A3-B3C86DE236CA}"/>
    <cellStyle name="Migliaia 14 2 6" xfId="4339" xr:uid="{4485B895-07D4-4540-B2BA-313DA8F5C4A9}"/>
    <cellStyle name="Migliaia 14 2 6 2" xfId="7514" xr:uid="{6441E7BE-710F-44CA-B9C9-E388713D7F35}"/>
    <cellStyle name="Migliaia 14 2 6 2 2" xfId="29943" xr:uid="{364B5D70-7C96-41A7-99B3-CFC8049740CB}"/>
    <cellStyle name="Migliaia 14 2 6 2 3" xfId="19653" xr:uid="{334D0151-9AF2-4B91-98AA-AD427C55DC41}"/>
    <cellStyle name="Migliaia 14 2 6 3" xfId="10637" xr:uid="{3DCA3C8D-BE14-44CE-947D-88AC94044AF0}"/>
    <cellStyle name="Migliaia 14 2 6 3 3" xfId="22632" xr:uid="{5CF182B2-0B52-4BE9-9CF6-C5A0F5D2666B}"/>
    <cellStyle name="Migliaia 14 2 6 4" xfId="26983" xr:uid="{F36FF5B6-AFB2-44F8-A813-03987CF9404F}"/>
    <cellStyle name="Migliaia 14 2 6 5" xfId="16684" xr:uid="{688DB891-BC66-48FF-98A9-84A28AEA10C1}"/>
    <cellStyle name="Migliaia 14 2 7" xfId="4152" xr:uid="{DC8BB3F9-0CBC-436C-B360-4CD2EBF05943}"/>
    <cellStyle name="Migliaia 14 2 7 2" xfId="7327" xr:uid="{E032CF8C-9983-4443-B8A4-F2BDF91A1284}"/>
    <cellStyle name="Migliaia 14 2 7 2 2" xfId="29790" xr:uid="{1B3C4550-0D50-4C23-935A-188320ACCBB8}"/>
    <cellStyle name="Migliaia 14 2 7 2 3" xfId="19500" xr:uid="{F3BE6F70-BABB-450B-B73D-3969F770B612}"/>
    <cellStyle name="Migliaia 14 2 7 3" xfId="10484" xr:uid="{C8383CD3-B460-4ABA-8CA6-9BA5277CA708}"/>
    <cellStyle name="Migliaia 14 2 7 3 3" xfId="22479" xr:uid="{550EF396-204B-4140-B826-2D47CEB0E0F5}"/>
    <cellStyle name="Migliaia 14 2 7 4" xfId="26830" xr:uid="{4860F601-0147-43AE-84D9-A1B9F666A9C1}"/>
    <cellStyle name="Migliaia 14 2 7 5" xfId="16531" xr:uid="{3C529180-A201-412E-953B-76AA11846D67}"/>
    <cellStyle name="Migliaia 14 2 8" xfId="3381" xr:uid="{F911DCDE-514C-4894-A0D6-FA6829A81929}"/>
    <cellStyle name="Migliaia 14 2 8 2" xfId="6738" xr:uid="{E975BFCE-A3C1-4B50-A9C3-0DA4E14EE9C4}"/>
    <cellStyle name="Migliaia 14 2 8 2 2" xfId="29238" xr:uid="{591A222F-4809-4C17-9784-6383BCB62923}"/>
    <cellStyle name="Migliaia 14 2 8 2 3" xfId="18945" xr:uid="{4AE5039D-6F12-4761-BFCB-33E46136BB1C}"/>
    <cellStyle name="Migliaia 14 2 8 3" xfId="9929" xr:uid="{9F292A93-55A1-4C4F-BB4B-76BE06565D2C}"/>
    <cellStyle name="Migliaia 14 2 8 3 2" xfId="32199" xr:uid="{968A6393-E003-46E1-9F62-68BEBB741112}"/>
    <cellStyle name="Migliaia 14 2 8 3 3" xfId="21923" xr:uid="{193E4309-5766-4E5C-8F71-C84C0ECCC2D9}"/>
    <cellStyle name="Migliaia 14 2 8 4" xfId="26274" xr:uid="{D2739617-EA00-4DDA-9BBF-88DE39205FBA}"/>
    <cellStyle name="Migliaia 14 2 8 5" xfId="15975" xr:uid="{8FB7270F-B4AF-49FB-A14A-B3F107EF0290}"/>
    <cellStyle name="Migliaia 14 2 9" xfId="6485" xr:uid="{04C755BC-ADDF-496D-96D5-3CF3598039BF}"/>
    <cellStyle name="Migliaia 14 2 9 2" xfId="28986" xr:uid="{E9835937-DD04-46CE-B54F-83A93996E074}"/>
    <cellStyle name="Migliaia 14 2 9 3" xfId="18692" xr:uid="{D118C639-78E7-45DF-B21B-90E810CF1489}"/>
    <cellStyle name="Migliaia 14 20" xfId="14808" xr:uid="{F8D504E1-B62E-46B5-BA62-E352A0562CD5}"/>
    <cellStyle name="Migliaia 14 3" xfId="3093" xr:uid="{A0FA0895-7B49-4FFA-A506-5FB871833AA3}"/>
    <cellStyle name="Migliaia 14 3 2" xfId="3958" xr:uid="{BFD10E46-4AE6-46C5-9029-0C339A4ACAF2}"/>
    <cellStyle name="Migliaia 14 3 2 2" xfId="4900" xr:uid="{F8BD1827-B1A2-4CC9-AA47-263073D632EB}"/>
    <cellStyle name="Migliaia 14 3 2 2 2" xfId="8088" xr:uid="{0712307F-9AAA-47F5-A836-A702E44B58BA}"/>
    <cellStyle name="Migliaia 14 3 2 2 2 2" xfId="30511" xr:uid="{8F8BCA29-9036-4EB0-BFC5-57160BB3C87D}"/>
    <cellStyle name="Migliaia 14 3 2 2 2 3" xfId="20221" xr:uid="{FB97C5FF-BC98-47CB-8249-1B3EF32BB2DB}"/>
    <cellStyle name="Migliaia 14 3 2 2 3" xfId="11203" xr:uid="{9ACFB72F-4049-4AF5-8889-D18E0C978EDD}"/>
    <cellStyle name="Migliaia 14 3 2 2 3 3" xfId="23201" xr:uid="{0B99D4A4-D2A6-4D93-8AF7-13C4D5EAB9F8}"/>
    <cellStyle name="Migliaia 14 3 2 2 4" xfId="13530" xr:uid="{22A5D869-5086-4C38-A0BF-6FFA3523F456}"/>
    <cellStyle name="Migliaia 14 3 2 2 4 3" xfId="24166" xr:uid="{2E32D906-FBBC-4C47-A282-5B484362B054}"/>
    <cellStyle name="Migliaia 14 3 2 2 5" xfId="27550" xr:uid="{8E1607A5-9C39-4B0F-9E6B-894CF32B1C1B}"/>
    <cellStyle name="Migliaia 14 3 2 2 6" xfId="17253" xr:uid="{9C13C1E1-88E3-4478-9719-9980D0FC037A}"/>
    <cellStyle name="Migliaia 14 3 2 3" xfId="7104" xr:uid="{8AD0AF08-3894-405B-A06C-F636B5CB5CED}"/>
    <cellStyle name="Migliaia 14 3 2 3 2" xfId="29575" xr:uid="{3D23E41D-39AF-42F2-9CA7-E2932DB74002}"/>
    <cellStyle name="Migliaia 14 3 2 3 3" xfId="19284" xr:uid="{511B1F1D-1074-4975-89EA-DFEE4E7CC1CD}"/>
    <cellStyle name="Migliaia 14 3 2 4" xfId="10268" xr:uid="{11267F8D-71BC-4ADA-926B-6491E77484E4}"/>
    <cellStyle name="Migliaia 14 3 2 4 2" xfId="32537" xr:uid="{56099D7C-52C0-472B-A784-4F6D82E91CDD}"/>
    <cellStyle name="Migliaia 14 3 2 4 3" xfId="22263" xr:uid="{C34D6896-5F78-4582-AD6E-B2C46333D350}"/>
    <cellStyle name="Migliaia 14 3 2 5" xfId="12927" xr:uid="{F35A11DD-B4C0-4C5D-9A79-AFB238DF530C}"/>
    <cellStyle name="Migliaia 14 3 2 5 3" xfId="23749" xr:uid="{3B68FC68-70A1-4A5E-9DE1-48D435D57980}"/>
    <cellStyle name="Migliaia 14 3 2 6" xfId="26614" xr:uid="{F9FFB349-88AD-4FA9-A6EC-8610CEEBAD65}"/>
    <cellStyle name="Migliaia 14 3 2 7" xfId="16315" xr:uid="{514D38CE-EA7E-48EF-843E-8B5951EA69C6}"/>
    <cellStyle name="Migliaia 14 3 3" xfId="3779" xr:uid="{7C7AFDCB-09E9-45AC-B647-4C60B96B602F}"/>
    <cellStyle name="Migliaia 14 3 3 2" xfId="6942" xr:uid="{2F2F163A-5A3B-4983-A59B-983A2E46C2B5}"/>
    <cellStyle name="Migliaia 14 3 3 2 2" xfId="29413" xr:uid="{BA35D9BB-29E3-4C4A-822E-959565751C69}"/>
    <cellStyle name="Migliaia 14 3 3 2 3" xfId="19120" xr:uid="{2379E4B4-7EA9-4B16-B413-1E3966B8C0B6}"/>
    <cellStyle name="Migliaia 14 3 3 3" xfId="10105" xr:uid="{E82E57E1-7069-4ADE-AD52-A689582DC0C0}"/>
    <cellStyle name="Migliaia 14 3 3 3 2" xfId="32374" xr:uid="{6C39B02D-ADCC-4AED-BEE6-8F96612C33A0}"/>
    <cellStyle name="Migliaia 14 3 3 3 3" xfId="22099" xr:uid="{244A54AF-1CE1-43BF-90BD-63D30B78B90C}"/>
    <cellStyle name="Migliaia 14 3 3 4" xfId="13370" xr:uid="{DD41F32A-F4BD-4DB6-8CBD-5E5114300BAD}"/>
    <cellStyle name="Migliaia 14 3 3 4 3" xfId="24006" xr:uid="{7CBB712B-D34E-4B5E-A9F8-4CF6553BF58E}"/>
    <cellStyle name="Migliaia 14 3 3 5" xfId="26450" xr:uid="{FDE7EED7-D6B0-42AB-A60E-F692998BA553}"/>
    <cellStyle name="Migliaia 14 3 3 6" xfId="16151" xr:uid="{D64AED35-6AF3-4875-ADBF-071606EA1862}"/>
    <cellStyle name="Migliaia 14 3 4" xfId="3299" xr:uid="{A5F7459D-7A99-44BF-B2E5-2A02C3A39694}"/>
    <cellStyle name="Migliaia 14 3 4 2" xfId="6656" xr:uid="{2DB0AFEA-A520-46A0-AB71-2950806D8F51}"/>
    <cellStyle name="Migliaia 14 3 4 2 2" xfId="29156" xr:uid="{CB1EEC4D-A436-415D-ACF7-BFC18BEE2DB3}"/>
    <cellStyle name="Migliaia 14 3 4 2 3" xfId="18863" xr:uid="{C1212B51-F4E9-4701-890B-5721CE593C31}"/>
    <cellStyle name="Migliaia 14 3 4 3" xfId="9847" xr:uid="{78AC97B0-2B57-4569-A5A9-3736948BC716}"/>
    <cellStyle name="Migliaia 14 3 4 3 2" xfId="32117" xr:uid="{574A7016-89FD-4EA7-884A-20B0B6DE7F5F}"/>
    <cellStyle name="Migliaia 14 3 4 3 3" xfId="21841" xr:uid="{7C6F4857-5544-46AE-9560-F69B22887437}"/>
    <cellStyle name="Migliaia 14 3 4 4" xfId="26192" xr:uid="{3A160F46-68D9-493E-9D09-DD1CD9608463}"/>
    <cellStyle name="Migliaia 14 3 4 5" xfId="15893" xr:uid="{DD01A35F-3149-411F-8C0F-489919A2EF57}"/>
    <cellStyle name="Migliaia 14 3 5" xfId="6403" xr:uid="{17ADE454-5A25-4260-919D-A33867D98F4E}"/>
    <cellStyle name="Migliaia 14 3 5 2" xfId="28904" xr:uid="{202DCFB5-2C4E-4974-B0B6-08655E5F5BEC}"/>
    <cellStyle name="Migliaia 14 3 5 3" xfId="18610" xr:uid="{BE2DE684-7BB9-4447-81A0-24822895AB6D}"/>
    <cellStyle name="Migliaia 14 3 6" xfId="9594" xr:uid="{9C8C79D6-1DCD-40A5-BE98-87E7DBE84E13}"/>
    <cellStyle name="Migliaia 14 3 6 2" xfId="31864" xr:uid="{FFABDE8E-B221-49E8-9D25-7D3B8FA1D597}"/>
    <cellStyle name="Migliaia 14 3 6 3" xfId="21588" xr:uid="{E54752D2-4A6D-441E-87A2-B17C6AB9A540}"/>
    <cellStyle name="Migliaia 14 3 7" xfId="12715" xr:uid="{10DB3E11-DE5F-4584-816D-A82409335B5F}"/>
    <cellStyle name="Migliaia 14 3 7 3" xfId="23584" xr:uid="{C2215FC2-B6E9-4D71-80DD-AD6F6647DC68}"/>
    <cellStyle name="Migliaia 14 3 8" xfId="25940" xr:uid="{F35F865E-4423-4D69-BF6C-44DF622259EF}"/>
    <cellStyle name="Migliaia 14 3 9" xfId="15640" xr:uid="{0DA9AEE5-E816-4297-96F4-A75AF63FF6F2}"/>
    <cellStyle name="Migliaia 14 4" xfId="3453" xr:uid="{7361B88E-4E35-4614-9CA9-07B3BFC10A89}"/>
    <cellStyle name="Migliaia 14 4 2" xfId="4989" xr:uid="{24B46E46-49BD-4A51-82E4-4E22D47D0B37}"/>
    <cellStyle name="Migliaia 14 4 2 2" xfId="8187" xr:uid="{D77B1900-A75A-40A2-BE03-D330CD754037}"/>
    <cellStyle name="Migliaia 14 4 2 2 2" xfId="30599" xr:uid="{A2EEEAEC-B352-44DF-83EE-C0E80CAE61D4}"/>
    <cellStyle name="Migliaia 14 4 2 2 3" xfId="20310" xr:uid="{04600E9D-9138-4831-BB35-500AA2E93FDC}"/>
    <cellStyle name="Migliaia 14 4 2 3" xfId="11292" xr:uid="{E22871EC-90BF-4F42-AE6C-E79E95546998}"/>
    <cellStyle name="Migliaia 14 4 2 3 3" xfId="23290" xr:uid="{9DE25ED2-7BDE-48CB-A6D5-58E5A623F868}"/>
    <cellStyle name="Migliaia 14 4 2 4" xfId="27636" xr:uid="{7543E289-87D8-47F8-B335-104C2A709891}"/>
    <cellStyle name="Migliaia 14 4 2 5" xfId="17342" xr:uid="{3EF33850-4CF0-4B33-9D1D-E8E9B71FC4D4}"/>
    <cellStyle name="Migliaia 14 4 3" xfId="6827" xr:uid="{ED056897-2695-44FB-A929-29B1D96C2796}"/>
    <cellStyle name="Migliaia 14 4 3 2" xfId="29313" xr:uid="{E79DEE83-B430-4A29-8678-D28F619A468B}"/>
    <cellStyle name="Migliaia 14 4 3 3" xfId="19020" xr:uid="{22630258-7810-4BB7-884E-0F225AD7185F}"/>
    <cellStyle name="Migliaia 14 4 4" xfId="10005" xr:uid="{D72CC1B3-7982-4B57-A624-2A4FD8104446}"/>
    <cellStyle name="Migliaia 14 4 4 2" xfId="32274" xr:uid="{B3B40C7A-91F4-4F8A-A0B1-DBDBC3C03372}"/>
    <cellStyle name="Migliaia 14 4 4 3" xfId="21999" xr:uid="{9644C80F-E6E0-4543-B583-3CB70DF06AD4}"/>
    <cellStyle name="Migliaia 14 4 5" xfId="13082" xr:uid="{925C7AFB-0BB9-4B88-8C9A-12B6CFFA2566}"/>
    <cellStyle name="Migliaia 14 4 5 3" xfId="23906" xr:uid="{2E10A6CF-123F-48DD-AF01-0D01950ECE3A}"/>
    <cellStyle name="Migliaia 14 4 6" xfId="26350" xr:uid="{5CA0B7AB-4751-459A-AD17-246F539E5DA1}"/>
    <cellStyle name="Migliaia 14 4 7" xfId="16051" xr:uid="{BD420EAF-EF8F-4859-A1AD-EC12D916D9E8}"/>
    <cellStyle name="Migliaia 14 5" xfId="4774" xr:uid="{95856BB0-FF6E-4A4C-B7C5-67C6C1CF7284}"/>
    <cellStyle name="Migliaia 14 5 2" xfId="7960" xr:uid="{1F50E7E5-E3C3-491A-9750-439D64E0418C}"/>
    <cellStyle name="Migliaia 14 5 2 2" xfId="30390" xr:uid="{7CBFB5CA-E029-4E2F-ACEA-DCDC6A6E37CE}"/>
    <cellStyle name="Migliaia 14 5 2 3" xfId="20100" xr:uid="{51570E52-5B42-45BE-A1EA-B951E22944EE}"/>
    <cellStyle name="Migliaia 14 5 3" xfId="11082" xr:uid="{18DAFD64-6806-4EEE-B221-4AD36D407FE2}"/>
    <cellStyle name="Migliaia 14 5 3 3" xfId="23080" xr:uid="{0DDBB48F-DF18-4F01-8D01-2B3A5A0E596A}"/>
    <cellStyle name="Migliaia 14 5 4" xfId="13820" xr:uid="{AC4C0941-585B-4815-A5C1-A8F25BDD6E13}"/>
    <cellStyle name="Migliaia 14 5 4 3" xfId="24460" xr:uid="{B52AFA52-744B-445B-A1D5-508D6103628B}"/>
    <cellStyle name="Migliaia 14 5 5" xfId="27431" xr:uid="{929C6AAA-9A65-426C-BA08-5842AC0718C1}"/>
    <cellStyle name="Migliaia 14 5 6" xfId="17132" xr:uid="{230F6234-B0DB-41C2-87BF-2F07E5E76A7B}"/>
    <cellStyle name="Migliaia 14 6" xfId="4654" xr:uid="{020538C4-D3E4-49C6-925F-B0E7265E5E33}"/>
    <cellStyle name="Migliaia 14 6 2" xfId="7830" xr:uid="{FC7E5596-45A4-469D-AEF2-C98052EA59CA}"/>
    <cellStyle name="Migliaia 14 6 2 2" xfId="30258" xr:uid="{39101AE8-9484-4F02-845C-901979AF1EDE}"/>
    <cellStyle name="Migliaia 14 6 2 3" xfId="19969" xr:uid="{2D20F45F-732F-428B-AE06-E67EF942C1A1}"/>
    <cellStyle name="Migliaia 14 6 3" xfId="10953" xr:uid="{E82690CE-D2FD-4D64-8D62-BC3F47ADBA4D}"/>
    <cellStyle name="Migliaia 14 6 3 3" xfId="22948" xr:uid="{5CC2F5B6-F8F1-40E7-ABAA-4E6968337546}"/>
    <cellStyle name="Migliaia 14 6 4" xfId="13994" xr:uid="{67315904-BD75-4701-A920-BDFCF6058C37}"/>
    <cellStyle name="Migliaia 14 6 4 3" xfId="24633" xr:uid="{3DD05CF4-6FC0-459F-94BF-F2B3689C1180}"/>
    <cellStyle name="Migliaia 14 6 5" xfId="27299" xr:uid="{668CAA7A-DCEF-4ACF-B9E6-E7881201D5A6}"/>
    <cellStyle name="Migliaia 14 6 6" xfId="17000" xr:uid="{4F5201AB-9822-4FC0-9E8B-C3E42482A275}"/>
    <cellStyle name="Migliaia 14 7" xfId="4586" xr:uid="{3B4E8DA5-4C4B-4BB9-AB1E-36A8EAEEFC5C}"/>
    <cellStyle name="Migliaia 14 7 2" xfId="7762" xr:uid="{4D71EC7B-E983-427E-A444-8741839B4AD2}"/>
    <cellStyle name="Migliaia 14 7 2 2" xfId="30191" xr:uid="{E90CA1F4-AA78-4F63-BD96-4F03FF46A21E}"/>
    <cellStyle name="Migliaia 14 7 2 3" xfId="19901" xr:uid="{425759A6-9F07-4389-A52A-0EBD25538EB7}"/>
    <cellStyle name="Migliaia 14 7 3" xfId="10885" xr:uid="{4CDC0C19-C862-4D78-886A-F79CA9F6EA82}"/>
    <cellStyle name="Migliaia 14 7 3 3" xfId="22880" xr:uid="{7FBC8DA6-BA70-4376-9CE2-451D149747C2}"/>
    <cellStyle name="Migliaia 14 7 4" xfId="13652" xr:uid="{76C76FF4-7769-46B4-A3A8-52063C94937E}"/>
    <cellStyle name="Migliaia 14 7 4 3" xfId="24290" xr:uid="{EA08DCBD-D32C-471B-8ED1-DAB85F3E6CB6}"/>
    <cellStyle name="Migliaia 14 7 5" xfId="27231" xr:uid="{A24F2A35-114A-4FD8-A17F-9816025EC6F8}"/>
    <cellStyle name="Migliaia 14 7 6" xfId="16932" xr:uid="{A7FE007A-5251-45C2-AA63-49D18EC0F459}"/>
    <cellStyle name="Migliaia 14 8" xfId="4451" xr:uid="{B7636F4D-AE46-4750-A46B-8CE42DC4D644}"/>
    <cellStyle name="Migliaia 14 8 2" xfId="7627" xr:uid="{4CF12F4D-8DFF-4DBC-AEA8-0F93D47D07F9}"/>
    <cellStyle name="Migliaia 14 8 2 2" xfId="30056" xr:uid="{FA6CACE4-F229-4676-83FF-DCFEEBA772A3}"/>
    <cellStyle name="Migliaia 14 8 2 3" xfId="19766" xr:uid="{520CB7D9-8044-4ADD-9784-22758DBD8078}"/>
    <cellStyle name="Migliaia 14 8 3" xfId="10750" xr:uid="{8A9072BD-A7A7-42AD-BDE2-18E32758D8DC}"/>
    <cellStyle name="Migliaia 14 8 3 3" xfId="22745" xr:uid="{CFF360DA-C233-42BD-8475-3188272CB290}"/>
    <cellStyle name="Migliaia 14 8 4" xfId="13921" xr:uid="{4F766248-772B-4A9B-89FD-04064FC0CD3D}"/>
    <cellStyle name="Migliaia 14 8 4 3" xfId="24561" xr:uid="{CED781F6-F85A-40B3-AA57-0EECD7FEA604}"/>
    <cellStyle name="Migliaia 14 8 5" xfId="27096" xr:uid="{9BCBDFC3-1AE9-4835-8BE8-07484FD8171E}"/>
    <cellStyle name="Migliaia 14 8 6" xfId="16797" xr:uid="{960D323D-8768-47B2-A3C0-54EC135AA5C9}"/>
    <cellStyle name="Migliaia 14 9" xfId="4248" xr:uid="{5B7D3263-419D-4B14-A5E7-3FD74853965C}"/>
    <cellStyle name="Migliaia 14 9 2" xfId="7423" xr:uid="{060A73A2-EFA9-460C-87C0-1C62F149576D}"/>
    <cellStyle name="Migliaia 14 9 2 2" xfId="29866" xr:uid="{22032110-5948-410F-A96A-FE8471830E79}"/>
    <cellStyle name="Migliaia 14 9 2 3" xfId="19576" xr:uid="{5951225C-C2A2-4F1C-8C23-C12CD52316FE}"/>
    <cellStyle name="Migliaia 14 9 3" xfId="10560" xr:uid="{6D9CA72F-608A-402B-91DE-1EEFB89C133F}"/>
    <cellStyle name="Migliaia 14 9 3 3" xfId="22555" xr:uid="{BA054DEC-7E0F-432A-AD91-C67D342ED64A}"/>
    <cellStyle name="Migliaia 14 9 4" xfId="26906" xr:uid="{9B2DA6F1-4BFF-4F5E-BCB1-1194C3453079}"/>
    <cellStyle name="Migliaia 14 9 5" xfId="16607" xr:uid="{92E9308C-10A6-4010-B384-92FA85C974F5}"/>
    <cellStyle name="Migliaia 15" xfId="2218" xr:uid="{5E62411B-E011-4D81-913C-0F9D682F0E1D}"/>
    <cellStyle name="Migliaia 15 10" xfId="2989" xr:uid="{2585BDC2-E3B2-45A9-BE82-33F6752C07C8}"/>
    <cellStyle name="Migliaia 15 10 2" xfId="6279" xr:uid="{0F4F8A50-DF98-4C83-94D8-10AE2DF55B95}"/>
    <cellStyle name="Migliaia 15 10 2 2" xfId="28780" xr:uid="{F1DFA793-679F-4A78-B800-9E711048FF80}"/>
    <cellStyle name="Migliaia 15 10 2 3" xfId="18486" xr:uid="{8AC793DA-D305-4F74-A788-5F2F5E9108E4}"/>
    <cellStyle name="Migliaia 15 10 3" xfId="9470" xr:uid="{D7DEDF8C-8017-412B-8F99-03E82873B728}"/>
    <cellStyle name="Migliaia 15 10 3 2" xfId="31740" xr:uid="{1214264B-8C16-4D36-B501-B4039C98CCAD}"/>
    <cellStyle name="Migliaia 15 10 3 3" xfId="21464" xr:uid="{59AEC468-C5DE-4628-B33C-1D3677331C71}"/>
    <cellStyle name="Migliaia 15 10 4" xfId="25816" xr:uid="{56530DC0-EB46-4246-B986-2BA157C4E125}"/>
    <cellStyle name="Migliaia 15 10 5" xfId="15516" xr:uid="{D19156F9-A62A-40B5-8ED8-29476A8D839C}"/>
    <cellStyle name="Migliaia 15 11" xfId="2875" xr:uid="{FFFA3C5A-2BF2-4D0B-B2B4-72AE5486B9B8}"/>
    <cellStyle name="Migliaia 15 11 2" xfId="6167" xr:uid="{1B9AB0CF-0730-4FC1-AD7E-F486D66D20F0}"/>
    <cellStyle name="Migliaia 15 11 2 2" xfId="28668" xr:uid="{1B427008-8968-4566-A252-02F9B8ECE215}"/>
    <cellStyle name="Migliaia 15 11 2 3" xfId="18374" xr:uid="{D5D49134-7979-4EBB-8416-C62C5177DA02}"/>
    <cellStyle name="Migliaia 15 11 3" xfId="9358" xr:uid="{33536D7C-9D07-4178-BED9-E80EE8AF5970}"/>
    <cellStyle name="Migliaia 15 11 3 2" xfId="31628" xr:uid="{DDA02331-3191-43A6-B74B-2F05C71FDE97}"/>
    <cellStyle name="Migliaia 15 11 3 3" xfId="21352" xr:uid="{62A8E352-BF86-4D28-9F01-4A7DF39C0EAD}"/>
    <cellStyle name="Migliaia 15 11 4" xfId="25704" xr:uid="{6CDA04A4-96E1-4B09-B74F-41F71BCB2A5D}"/>
    <cellStyle name="Migliaia 15 11 5" xfId="15404" xr:uid="{AAC91CD7-D7F3-410E-9FF5-5DCCEE00EC08}"/>
    <cellStyle name="Migliaia 15 12" xfId="2794" xr:uid="{CD1F27B1-DB95-416F-87D8-26AE02EF490B}"/>
    <cellStyle name="Migliaia 15 12 2" xfId="6080" xr:uid="{038CFAA6-D325-4202-ACF2-45C3D8F2A388}"/>
    <cellStyle name="Migliaia 15 12 2 2" xfId="28581" xr:uid="{4EA0C9FC-35B6-4EF3-B455-1E414AEFA880}"/>
    <cellStyle name="Migliaia 15 12 2 3" xfId="18287" xr:uid="{CAA74513-B962-40CC-A13D-ADAF11F3F1FB}"/>
    <cellStyle name="Migliaia 15 12 3" xfId="9271" xr:uid="{7C6AD9A3-DDFF-4BAD-B065-781C14415C93}"/>
    <cellStyle name="Migliaia 15 12 3 2" xfId="31541" xr:uid="{93F62AF0-73AC-4228-A1CE-24680EEED2AE}"/>
    <cellStyle name="Migliaia 15 12 3 3" xfId="21265" xr:uid="{C114E0D4-9A12-4A76-8288-E8490A009E4F}"/>
    <cellStyle name="Migliaia 15 12 4" xfId="25617" xr:uid="{45BD9651-9559-4E64-A67D-FCEA8ED7E13C}"/>
    <cellStyle name="Migliaia 15 12 5" xfId="15317" xr:uid="{DD49B2C2-5A78-4885-B447-33FFB300E746}"/>
    <cellStyle name="Migliaia 15 13" xfId="2745" xr:uid="{1FC3B58A-38D6-4732-9C81-11773AA85BD3}"/>
    <cellStyle name="Migliaia 15 13 2" xfId="6030" xr:uid="{1EE76CE2-598C-4647-8D3E-B83CFA0C5D61}"/>
    <cellStyle name="Migliaia 15 13 2 2" xfId="28531" xr:uid="{3364A2E9-4ED8-49F2-8FD8-BA63082254EB}"/>
    <cellStyle name="Migliaia 15 13 2 3" xfId="18237" xr:uid="{F895919D-8C20-4A46-A4CA-BCAD9C933CEF}"/>
    <cellStyle name="Migliaia 15 13 3" xfId="9221" xr:uid="{8C97F842-02C8-43BA-87DB-FB004598A043}"/>
    <cellStyle name="Migliaia 15 13 3 2" xfId="31491" xr:uid="{EB8D9EFC-307D-493D-95A0-4571BA31D7E5}"/>
    <cellStyle name="Migliaia 15 13 3 3" xfId="21215" xr:uid="{78EE156D-F8EE-4B25-AA21-C1E48E1E5A32}"/>
    <cellStyle name="Migliaia 15 13 4" xfId="25567" xr:uid="{B194286D-1AB4-44EC-BCA4-8408AF4C504E}"/>
    <cellStyle name="Migliaia 15 13 5" xfId="15267" xr:uid="{658DEF21-73F9-4681-AF9D-D7BC7447CB4A}"/>
    <cellStyle name="Migliaia 15 14" xfId="5562" xr:uid="{7FBF87C4-E892-4F13-8105-8431AEBDC490}"/>
    <cellStyle name="Migliaia 15 14 2" xfId="28078" xr:uid="{D3B56E01-E4F5-4821-92AC-F1F06665BB83}"/>
    <cellStyle name="Migliaia 15 14 3" xfId="17784" xr:uid="{921D9C6A-6F60-4084-9585-617EE2CE7843}"/>
    <cellStyle name="Migliaia 15 15" xfId="8768" xr:uid="{C8BB1F90-7516-443B-88D0-94A28216BC2A}"/>
    <cellStyle name="Migliaia 15 15 2" xfId="31038" xr:uid="{4A680DD5-5554-4D78-A9CB-DE1AECADC456}"/>
    <cellStyle name="Migliaia 15 15 3" xfId="20762" xr:uid="{6D5611AD-FC29-43C5-AD54-9CC805861E67}"/>
    <cellStyle name="Migliaia 15 16" xfId="12390" xr:uid="{7A1FF0A1-59CA-4000-95CC-01C0713BA8A7}"/>
    <cellStyle name="Migliaia 15 16 3" xfId="23490" xr:uid="{F0B4AAC3-68EB-4AB6-921F-5C9112F0BF61}"/>
    <cellStyle name="Migliaia 15 17" xfId="25114" xr:uid="{D46D9F02-D640-4420-84C5-C17D9860AAA0}"/>
    <cellStyle name="Migliaia 15 18" xfId="14814" xr:uid="{2391CBFA-BC99-40CC-A5A7-9B0D41DCD345}"/>
    <cellStyle name="Migliaia 15 2" xfId="3127" xr:uid="{3A25438B-C2F5-41EB-885B-DEB292334676}"/>
    <cellStyle name="Migliaia 15 2 2" xfId="3995" xr:uid="{EE8D97C1-EFC2-4D5B-8C84-BC356AD0A6AA}"/>
    <cellStyle name="Migliaia 15 2 2 2" xfId="4906" xr:uid="{76A589D4-CC9F-49DE-B846-7186E81A8A0F}"/>
    <cellStyle name="Migliaia 15 2 2 2 2" xfId="8094" xr:uid="{00A90E14-CC0E-44D8-8566-568886F4EA26}"/>
    <cellStyle name="Migliaia 15 2 2 2 2 2" xfId="30517" xr:uid="{2527CD7F-CDE5-4755-94C6-C9CF0617E789}"/>
    <cellStyle name="Migliaia 15 2 2 2 2 3" xfId="20227" xr:uid="{465B1357-6422-4F71-8ADC-18B9D7211618}"/>
    <cellStyle name="Migliaia 15 2 2 2 3" xfId="11209" xr:uid="{8926823D-2945-44EF-A2E0-B0A469B536F0}"/>
    <cellStyle name="Migliaia 15 2 2 2 3 3" xfId="23207" xr:uid="{4138CDAC-F4D9-4EEB-851D-A555F878AEF7}"/>
    <cellStyle name="Migliaia 15 2 2 2 4" xfId="13569" xr:uid="{CD9830DD-96E6-4C2A-A8EE-0107E03DDD77}"/>
    <cellStyle name="Migliaia 15 2 2 2 4 3" xfId="24205" xr:uid="{B31D58F5-9518-45DD-955E-2D08DB0924B9}"/>
    <cellStyle name="Migliaia 15 2 2 2 5" xfId="27556" xr:uid="{624D897B-0202-4D16-860E-36AA0514DA7A}"/>
    <cellStyle name="Migliaia 15 2 2 2 6" xfId="17259" xr:uid="{3601EA5F-7F11-438F-BA5F-63D961ACD7BF}"/>
    <cellStyle name="Migliaia 15 2 2 3" xfId="7143" xr:uid="{E5761EDD-C1D8-44F0-816D-44139C251575}"/>
    <cellStyle name="Migliaia 15 2 2 3 2" xfId="29614" xr:uid="{37A1635A-9733-4CAF-80AE-7B303038DD52}"/>
    <cellStyle name="Migliaia 15 2 2 3 3" xfId="19323" xr:uid="{F80FB941-88DD-4385-8613-A6D966702B21}"/>
    <cellStyle name="Migliaia 15 2 2 4" xfId="10307" xr:uid="{669FD09E-5B4E-47B5-91E4-A787B63A086B}"/>
    <cellStyle name="Migliaia 15 2 2 4 2" xfId="32576" xr:uid="{444D795E-B748-4FAE-B33D-37C190BD34F7}"/>
    <cellStyle name="Migliaia 15 2 2 4 3" xfId="22302" xr:uid="{C1CDC886-304C-4B19-B005-4D8EC9BD8CE5}"/>
    <cellStyle name="Migliaia 15 2 2 5" xfId="12965" xr:uid="{55210C07-5167-4827-AF39-A3DBA250FF28}"/>
    <cellStyle name="Migliaia 15 2 2 5 3" xfId="23788" xr:uid="{11CE4979-D80D-4234-B3F6-6D4DD867A53E}"/>
    <cellStyle name="Migliaia 15 2 2 6" xfId="26653" xr:uid="{753F6D2D-6A09-4F75-91C3-319A72BA52C3}"/>
    <cellStyle name="Migliaia 15 2 2 7" xfId="16354" xr:uid="{AD4AA58B-7506-44D6-BC3E-9573AB3D1226}"/>
    <cellStyle name="Migliaia 15 2 3" xfId="3818" xr:uid="{F9CEDD76-69FB-4E22-A497-5B63A3B0E6C8}"/>
    <cellStyle name="Migliaia 15 2 3 2" xfId="4345" xr:uid="{4D84A0D4-60AF-496B-9D20-428F65EF5B73}"/>
    <cellStyle name="Migliaia 15 2 3 2 2" xfId="7520" xr:uid="{10ADF69E-6007-4F97-A8A9-ACB80DA1B0DC}"/>
    <cellStyle name="Migliaia 15 2 3 2 2 2" xfId="29949" xr:uid="{FBA8BF37-C801-470F-A26D-12114AC4292E}"/>
    <cellStyle name="Migliaia 15 2 3 2 2 3" xfId="19659" xr:uid="{9423E83E-64D8-4EFA-8DB0-304C0994A2CE}"/>
    <cellStyle name="Migliaia 15 2 3 2 3" xfId="10643" xr:uid="{59A17432-C29B-4ED7-BF85-619758E4E2D2}"/>
    <cellStyle name="Migliaia 15 2 3 2 3 3" xfId="22638" xr:uid="{81A04FD4-ABD6-4810-8035-40CAE2D17CF2}"/>
    <cellStyle name="Migliaia 15 2 3 2 4" xfId="26989" xr:uid="{A30950F4-29ED-459E-B5A1-BF8372F39CB7}"/>
    <cellStyle name="Migliaia 15 2 3 2 5" xfId="16690" xr:uid="{4BADCBF0-0BCD-481D-B043-2F479AAF3869}"/>
    <cellStyle name="Migliaia 15 2 3 3" xfId="6981" xr:uid="{D3B5E7D1-355C-4BA1-AFF7-CDACD279DB2F}"/>
    <cellStyle name="Migliaia 15 2 3 3 2" xfId="29452" xr:uid="{285B3F0B-8812-4859-B599-2E5FD8C4D727}"/>
    <cellStyle name="Migliaia 15 2 3 3 3" xfId="19159" xr:uid="{1AB1DCA7-64FE-4FD4-B222-2DE1B8825AD5}"/>
    <cellStyle name="Migliaia 15 2 3 4" xfId="10144" xr:uid="{9D7613D6-D76C-454A-AD41-41AF34A67E7E}"/>
    <cellStyle name="Migliaia 15 2 3 4 2" xfId="32413" xr:uid="{26CE60EA-4259-4C61-8B7B-54762BEB66A0}"/>
    <cellStyle name="Migliaia 15 2 3 4 3" xfId="22138" xr:uid="{A6CBEEB8-FF23-4EF7-9278-10B9FD8BF24F}"/>
    <cellStyle name="Migliaia 15 2 3 5" xfId="13409" xr:uid="{81061405-7E21-42CF-A5BD-4FFD88137346}"/>
    <cellStyle name="Migliaia 15 2 3 5 3" xfId="24045" xr:uid="{5C4509B2-7CA7-4766-A728-36D0BDA2A1C1}"/>
    <cellStyle name="Migliaia 15 2 3 6" xfId="26489" xr:uid="{EC672416-04FB-4438-8421-F8AD060DEB6E}"/>
    <cellStyle name="Migliaia 15 2 3 7" xfId="16190" xr:uid="{84702620-63AE-452D-AD0C-6C64A86B0BC6}"/>
    <cellStyle name="Migliaia 15 2 4" xfId="3338" xr:uid="{CE760D4C-ABE7-446A-8A09-3E181A4E67B4}"/>
    <cellStyle name="Migliaia 15 2 4 2" xfId="6695" xr:uid="{EABC0D14-5AB8-4457-ADF3-8B9E303A0191}"/>
    <cellStyle name="Migliaia 15 2 4 2 2" xfId="29195" xr:uid="{4ACE5EB1-88C4-40E7-A556-06AA18702AD6}"/>
    <cellStyle name="Migliaia 15 2 4 2 3" xfId="18902" xr:uid="{BD673C39-22C4-4D80-928C-5FC1D570E1EE}"/>
    <cellStyle name="Migliaia 15 2 4 3" xfId="9886" xr:uid="{2A71D9CF-974E-4A6C-B76E-927D1E2EC4E2}"/>
    <cellStyle name="Migliaia 15 2 4 3 2" xfId="32156" xr:uid="{D31AE770-8A18-4A9E-A63C-A576EB4C9123}"/>
    <cellStyle name="Migliaia 15 2 4 3 3" xfId="21880" xr:uid="{42BDEF79-DA5D-470F-B0BF-5D04FBEE1893}"/>
    <cellStyle name="Migliaia 15 2 4 4" xfId="26231" xr:uid="{F63564A7-DDB2-4296-878A-9959CFD51B1B}"/>
    <cellStyle name="Migliaia 15 2 4 5" xfId="15932" xr:uid="{9C2D39CA-C919-44EB-AF84-B85C65EE60BF}"/>
    <cellStyle name="Migliaia 15 2 5" xfId="6442" xr:uid="{B7B3D4EA-7C92-4647-8EF6-D42F83334E9A}"/>
    <cellStyle name="Migliaia 15 2 5 2" xfId="28943" xr:uid="{ACF301B8-E80C-445C-B3C0-C029D08F66D0}"/>
    <cellStyle name="Migliaia 15 2 5 3" xfId="18649" xr:uid="{813ED39C-FFD0-4455-B35B-8153F778094F}"/>
    <cellStyle name="Migliaia 15 2 6" xfId="9633" xr:uid="{9AE63C54-063B-4E24-9EA2-896C0DC592AA}"/>
    <cellStyle name="Migliaia 15 2 6 2" xfId="31903" xr:uid="{E592F8D6-654D-4F40-8762-BE6E8820AB71}"/>
    <cellStyle name="Migliaia 15 2 6 3" xfId="21627" xr:uid="{9D754CDB-CCDC-469E-AFED-CA3C1D139A2C}"/>
    <cellStyle name="Migliaia 15 2 7" xfId="12753" xr:uid="{23E69452-DD25-45E5-A48F-CD8D090EE1FD}"/>
    <cellStyle name="Migliaia 15 2 7 3" xfId="23623" xr:uid="{9034A0CB-1E60-4C91-B52C-7BB5FB55D97E}"/>
    <cellStyle name="Migliaia 15 2 8" xfId="25979" xr:uid="{DEA56B02-EFCA-444A-B41C-80258110DF4A}"/>
    <cellStyle name="Migliaia 15 2 9" xfId="15679" xr:uid="{4DB46066-0203-439F-BD28-F30C94EEFF99}"/>
    <cellStyle name="Migliaia 15 3" xfId="3069" xr:uid="{FE1A9643-9AA7-46B0-BF51-C8899523A4AD}"/>
    <cellStyle name="Migliaia 15 3 2" xfId="3932" xr:uid="{27C55401-BE1F-445C-A022-CC7E0CEC7F12}"/>
    <cellStyle name="Migliaia 15 3 2 2" xfId="4948" xr:uid="{4388563D-1959-4936-86A9-29742E18982F}"/>
    <cellStyle name="Migliaia 15 3 2 2 2" xfId="8138" xr:uid="{40EB9CD7-C387-4E0F-99E9-6E9F65AE5449}"/>
    <cellStyle name="Migliaia 15 3 2 2 2 2" xfId="30555" xr:uid="{4FF62320-5C36-41B7-9682-DF6F678BB2A3}"/>
    <cellStyle name="Migliaia 15 3 2 2 2 3" xfId="20265" xr:uid="{F9B18D3F-AE80-41B6-8730-C89877273B58}"/>
    <cellStyle name="Migliaia 15 3 2 2 3" xfId="11247" xr:uid="{0DA395E4-3166-44D5-92A6-B436FA7B4434}"/>
    <cellStyle name="Migliaia 15 3 2 2 3 3" xfId="23245" xr:uid="{D70432FF-AB90-4C27-9802-67859E228114}"/>
    <cellStyle name="Migliaia 15 3 2 2 4" xfId="13488" xr:uid="{546F69BE-2D26-4936-A673-3BD93BAF86A2}"/>
    <cellStyle name="Migliaia 15 3 2 2 4 3" xfId="24123" xr:uid="{3418AAE8-9CCC-4213-8C2E-2F50B8A421EA}"/>
    <cellStyle name="Migliaia 15 3 2 2 5" xfId="27593" xr:uid="{E4BAEE26-4EF4-47EA-871C-72CD72D324E7}"/>
    <cellStyle name="Migliaia 15 3 2 2 6" xfId="17297" xr:uid="{455361AC-FB32-4DB3-A653-9899CF81F43D}"/>
    <cellStyle name="Migliaia 15 3 2 3" xfId="7063" xr:uid="{700F7E18-556E-4129-8294-5CEB85912DD7}"/>
    <cellStyle name="Migliaia 15 3 2 3 2" xfId="29533" xr:uid="{B8134218-55E2-459E-972D-AC608E5BDA44}"/>
    <cellStyle name="Migliaia 15 3 2 3 3" xfId="19241" xr:uid="{CC2CB43B-62AC-4B10-9665-DC6CF0D9B1A4}"/>
    <cellStyle name="Migliaia 15 3 2 4" xfId="10225" xr:uid="{AC37D97F-FE16-4CEE-8770-B2061067F2D6}"/>
    <cellStyle name="Migliaia 15 3 2 4 2" xfId="32495" xr:uid="{5C8899EC-93FA-4035-955F-291FF62848F4}"/>
    <cellStyle name="Migliaia 15 3 2 4 3" xfId="22220" xr:uid="{0B6992FF-3C9E-4B94-8CCA-3B9A09B62F14}"/>
    <cellStyle name="Migliaia 15 3 2 5" xfId="12885" xr:uid="{BB6BCC66-7217-49A7-979B-D93F61B0E242}"/>
    <cellStyle name="Migliaia 15 3 2 5 3" xfId="23706" xr:uid="{DB4D95D7-6B54-46F6-94FE-5AA2FD366DC7}"/>
    <cellStyle name="Migliaia 15 3 2 6" xfId="26571" xr:uid="{A0DB9A5E-E7F7-4019-B76A-CEE2D0DE629B}"/>
    <cellStyle name="Migliaia 15 3 2 7" xfId="16272" xr:uid="{67D16B7B-F0B7-499E-A64B-FEFBBD74821C}"/>
    <cellStyle name="Migliaia 15 3 3" xfId="3743" xr:uid="{988125AB-C62A-48D4-A5F0-B9C601F03A31}"/>
    <cellStyle name="Migliaia 15 3 3 2" xfId="6899" xr:uid="{E505F159-2763-4E36-9196-BB5C987F9413}"/>
    <cellStyle name="Migliaia 15 3 3 2 2" xfId="29370" xr:uid="{DDBE2BD9-FF87-47C2-961F-2A46AFA4F1F6}"/>
    <cellStyle name="Migliaia 15 3 3 2 3" xfId="19077" xr:uid="{41E75274-88EE-4EC9-84C6-7887BD227464}"/>
    <cellStyle name="Migliaia 15 3 3 3" xfId="10062" xr:uid="{08AC1C77-25B7-4A97-98DF-05D9A762FA60}"/>
    <cellStyle name="Migliaia 15 3 3 3 2" xfId="32331" xr:uid="{532AD575-01B5-4908-A968-1D1ADC470418}"/>
    <cellStyle name="Migliaia 15 3 3 3 3" xfId="22056" xr:uid="{F9F2A781-BC2E-4A2F-9E62-372452A32A62}"/>
    <cellStyle name="Migliaia 15 3 3 4" xfId="13328" xr:uid="{FD35ACA9-FED3-4253-B08A-AFC3691476F7}"/>
    <cellStyle name="Migliaia 15 3 3 4 3" xfId="23963" xr:uid="{3946B7EC-B4B9-4BDF-90F8-8D40BF7D6FCF}"/>
    <cellStyle name="Migliaia 15 3 3 5" xfId="26407" xr:uid="{9616D052-0220-40E6-9712-31D9636085AE}"/>
    <cellStyle name="Migliaia 15 3 3 6" xfId="16108" xr:uid="{6A5930F2-0CA6-47B0-A567-5AA82E44E192}"/>
    <cellStyle name="Migliaia 15 3 4" xfId="3258" xr:uid="{B813DC72-2843-48D2-9FB9-1728AE7D8087}"/>
    <cellStyle name="Migliaia 15 3 4 2" xfId="6613" xr:uid="{93A9BC4C-4363-42CD-8181-B6E94876BBE4}"/>
    <cellStyle name="Migliaia 15 3 4 2 2" xfId="29113" xr:uid="{F2AE8FEA-2CE5-4A09-A448-FE22686A8AAF}"/>
    <cellStyle name="Migliaia 15 3 4 2 3" xfId="18820" xr:uid="{D8930C80-82EE-4799-85CF-1DC8E298544D}"/>
    <cellStyle name="Migliaia 15 3 4 3" xfId="9804" xr:uid="{C06C10A0-72A8-4840-81D6-12DF24E4BFBC}"/>
    <cellStyle name="Migliaia 15 3 4 3 2" xfId="32074" xr:uid="{F6B027AB-0BC7-4CFE-9D4F-B18891B0021A}"/>
    <cellStyle name="Migliaia 15 3 4 3 3" xfId="21798" xr:uid="{706C9BF4-B3ED-499B-AF08-6BECC8981644}"/>
    <cellStyle name="Migliaia 15 3 4 4" xfId="26150" xr:uid="{044FDB45-7603-4D17-A868-5A86B0ACDB90}"/>
    <cellStyle name="Migliaia 15 3 4 5" xfId="15850" xr:uid="{14CB0CFD-C11D-408A-AA0F-7FB08F313B2A}"/>
    <cellStyle name="Migliaia 15 3 5" xfId="6360" xr:uid="{428FE698-477E-469C-999A-53931076A1B4}"/>
    <cellStyle name="Migliaia 15 3 5 2" xfId="28861" xr:uid="{6A7E5623-04DD-4857-8BC4-815F08766CE7}"/>
    <cellStyle name="Migliaia 15 3 5 3" xfId="18567" xr:uid="{2DF323FE-B891-4961-8903-333B5AD48D2D}"/>
    <cellStyle name="Migliaia 15 3 6" xfId="9551" xr:uid="{286985A2-13BB-4285-8D37-EB74146894B6}"/>
    <cellStyle name="Migliaia 15 3 6 2" xfId="31821" xr:uid="{7CA18BCB-2718-4BF0-919F-06102E9E0176}"/>
    <cellStyle name="Migliaia 15 3 6 3" xfId="21545" xr:uid="{BCDF6A5D-932E-4716-AC84-0FA361E07E4B}"/>
    <cellStyle name="Migliaia 15 3 7" xfId="12673" xr:uid="{1B67BA21-5734-49FE-9108-BCA056643F50}"/>
    <cellStyle name="Migliaia 15 3 7 3" xfId="23541" xr:uid="{88FCB9D2-5C03-4532-A3A0-B867C1080982}"/>
    <cellStyle name="Migliaia 15 3 8" xfId="25897" xr:uid="{CD1D5A91-22AA-422F-AC91-0F36BA3C6A0D}"/>
    <cellStyle name="Migliaia 15 3 9" xfId="15597" xr:uid="{6EA8984C-8FAB-491B-8EC6-5AC7B5548224}"/>
    <cellStyle name="Migliaia 15 4" xfId="3459" xr:uid="{FAAB426C-9E56-4FFC-A841-00253BAEBBA5}"/>
    <cellStyle name="Migliaia 15 4 2" xfId="4740" xr:uid="{BB3C6B3E-9BCB-44A5-B370-B26E466FD662}"/>
    <cellStyle name="Migliaia 15 4 2 2" xfId="7919" xr:uid="{0B57FBA0-E8D4-4E2A-955F-3F14F2470642}"/>
    <cellStyle name="Migliaia 15 4 2 2 2" xfId="30347" xr:uid="{A66010EF-4DB0-47E2-91DB-4A27857E75E3}"/>
    <cellStyle name="Migliaia 15 4 2 2 3" xfId="20058" xr:uid="{AE61A8CA-35E4-44CD-9CE2-AA1C9BACFD43}"/>
    <cellStyle name="Migliaia 15 4 2 3" xfId="11042" xr:uid="{238B74B3-4CE3-4B2B-96D0-6BA7004B7C91}"/>
    <cellStyle name="Migliaia 15 4 2 3 3" xfId="23037" xr:uid="{4A7A47C0-4B0A-4417-9B00-CD669355608D}"/>
    <cellStyle name="Migliaia 15 4 2 4" xfId="27388" xr:uid="{630E2ACB-EDD2-4601-A514-4F484F3F2E80}"/>
    <cellStyle name="Migliaia 15 4 2 5" xfId="17089" xr:uid="{D4101C04-DBC6-4B32-ADBD-BE18F2A22BB0}"/>
    <cellStyle name="Migliaia 15 4 3" xfId="6833" xr:uid="{46D43CE4-6861-495D-8148-9716B25FC08B}"/>
    <cellStyle name="Migliaia 15 4 3 2" xfId="29319" xr:uid="{80B3D377-B958-424E-809A-66E1EB5ED627}"/>
    <cellStyle name="Migliaia 15 4 3 3" xfId="19026" xr:uid="{A0C0DC4A-6CC9-4AA8-9220-02DD7C3FF8E6}"/>
    <cellStyle name="Migliaia 15 4 4" xfId="10011" xr:uid="{01BF2FA0-6F08-4B07-A038-400884A98848}"/>
    <cellStyle name="Migliaia 15 4 4 2" xfId="32280" xr:uid="{E5819872-2678-4FD1-B5E1-0F2B1D8E4FD6}"/>
    <cellStyle name="Migliaia 15 4 4 3" xfId="22005" xr:uid="{D54669D0-27F4-4073-8CD7-9B06AAE35F29}"/>
    <cellStyle name="Migliaia 15 4 5" xfId="13086" xr:uid="{CDD16D92-0EC1-46D1-87F1-972C26265D71}"/>
    <cellStyle name="Migliaia 15 4 5 3" xfId="23912" xr:uid="{BB1457C6-D6BD-4FE8-96B9-3122D85241D8}"/>
    <cellStyle name="Migliaia 15 4 6" xfId="26356" xr:uid="{F1A26FEC-5FF6-4266-94BB-F88A30DF6976}"/>
    <cellStyle name="Migliaia 15 4 7" xfId="16057" xr:uid="{903E0298-ED41-4C57-B977-34E51C3E6B2B}"/>
    <cellStyle name="Migliaia 15 5" xfId="4611" xr:uid="{04F4F525-0586-4A79-A5D5-A4C9EC991ABB}"/>
    <cellStyle name="Migliaia 15 5 2" xfId="7787" xr:uid="{7475DB16-F7A7-4513-BB87-DDF554AD2BAE}"/>
    <cellStyle name="Migliaia 15 5 2 2" xfId="30216" xr:uid="{F78C7569-74BC-40A9-8B8C-9BA91422E8E7}"/>
    <cellStyle name="Migliaia 15 5 2 3" xfId="19926" xr:uid="{62F5F818-9089-4304-A662-8BCED780873B}"/>
    <cellStyle name="Migliaia 15 5 3" xfId="10910" xr:uid="{20302560-ECBC-403E-86D3-E410836F9612}"/>
    <cellStyle name="Migliaia 15 5 3 3" xfId="22905" xr:uid="{7252E2E7-9B0D-4DF7-BD2F-4CA9D1AB387E}"/>
    <cellStyle name="Migliaia 15 5 4" xfId="14005" xr:uid="{17CE1A9A-D46E-410D-93AA-B2BD78C9118C}"/>
    <cellStyle name="Migliaia 15 5 4 3" xfId="24644" xr:uid="{87285113-6899-4658-9243-C6F071D444D6}"/>
    <cellStyle name="Migliaia 15 5 5" xfId="27256" xr:uid="{07C43E19-6C08-4A1D-8ECB-BBEBB309B214}"/>
    <cellStyle name="Migliaia 15 5 6" xfId="16957" xr:uid="{38E2FC3C-FCC5-4642-8CCC-859DF61CF70B}"/>
    <cellStyle name="Migliaia 15 6" xfId="4407" xr:uid="{79C9969E-BA6B-4593-A520-CDDD48B11510}"/>
    <cellStyle name="Migliaia 15 6 2" xfId="7582" xr:uid="{84267C66-5405-4DB3-9EAB-F158F4E9A132}"/>
    <cellStyle name="Migliaia 15 6 2 2" xfId="30011" xr:uid="{5D58B1D9-E9F3-48A7-999D-CC69F1111DE1}"/>
    <cellStyle name="Migliaia 15 6 2 3" xfId="19721" xr:uid="{BF1D0C43-72EB-4964-BFA2-7C06DB85D0D3}"/>
    <cellStyle name="Migliaia 15 6 3" xfId="10705" xr:uid="{3B8F6B24-6A50-48DA-B390-0795CAB518E0}"/>
    <cellStyle name="Migliaia 15 6 3 3" xfId="22700" xr:uid="{B8D4E294-9093-4699-8C98-B1ED5FA080E1}"/>
    <cellStyle name="Migliaia 15 6 4" xfId="13726" xr:uid="{DF8C498B-A27E-4F76-B45B-0545BE52BCC3}"/>
    <cellStyle name="Migliaia 15 6 4 3" xfId="24366" xr:uid="{70C02FCA-75E7-4EE8-BB36-48A3E47299CF}"/>
    <cellStyle name="Migliaia 15 6 5" xfId="27051" xr:uid="{FE0CA332-EE5A-4CFE-819F-D9D1429D0DDB}"/>
    <cellStyle name="Migliaia 15 6 6" xfId="16752" xr:uid="{E19A3B41-BE61-40D6-8D50-43FFD213F7DF}"/>
    <cellStyle name="Migliaia 15 7" xfId="4199" xr:uid="{DDD596DF-CECB-49BD-A652-380D756F1F43}"/>
    <cellStyle name="Migliaia 15 7 2" xfId="7374" xr:uid="{78E59DF7-27ED-42CC-931A-4C40F1CCA188}"/>
    <cellStyle name="Migliaia 15 7 2 2" xfId="29823" xr:uid="{3020665B-072F-43A2-B5AA-79BA87D6622E}"/>
    <cellStyle name="Migliaia 15 7 2 3" xfId="19533" xr:uid="{FA0D5254-919B-4C7E-9689-D6A49EF68466}"/>
    <cellStyle name="Migliaia 15 7 3" xfId="10517" xr:uid="{7647C68D-E2E7-45EA-A3D3-64F4F3B7F285}"/>
    <cellStyle name="Migliaia 15 7 3 3" xfId="22512" xr:uid="{F6154AC9-428E-4CE5-816E-888575D2AA8B}"/>
    <cellStyle name="Migliaia 15 7 4" xfId="26863" xr:uid="{F692ABC8-601A-46F7-9EBD-1F85506CA4B0}"/>
    <cellStyle name="Migliaia 15 7 5" xfId="16564" xr:uid="{CB02E14F-3DB2-4E5B-B2BD-86726F63FEFE}"/>
    <cellStyle name="Migliaia 15 8" xfId="4158" xr:uid="{FAF347CF-7774-434E-81E7-D6F8B988AF24}"/>
    <cellStyle name="Migliaia 15 8 2" xfId="7333" xr:uid="{E416AA9B-B35C-4272-A234-DFCFDF4AB6F9}"/>
    <cellStyle name="Migliaia 15 8 2 2" xfId="29796" xr:uid="{7E830AE4-7366-42D1-AB5B-9767ECDC929F}"/>
    <cellStyle name="Migliaia 15 8 2 3" xfId="19506" xr:uid="{8D7B7797-8B7A-46BF-AC87-9337717C8B1B}"/>
    <cellStyle name="Migliaia 15 8 3" xfId="10490" xr:uid="{701522DB-DFDB-464D-978D-CE36D1B572B2}"/>
    <cellStyle name="Migliaia 15 8 3 3" xfId="22485" xr:uid="{370A26A3-196B-44C4-BDDA-9F388AF89232}"/>
    <cellStyle name="Migliaia 15 8 4" xfId="26836" xr:uid="{D146952C-A145-4E88-8E7C-4ED6829A445A}"/>
    <cellStyle name="Migliaia 15 8 5" xfId="16537" xr:uid="{C0082842-B553-48FE-AE70-325E3023BBA1}"/>
    <cellStyle name="Migliaia 15 9" xfId="3174" xr:uid="{BDCCF9EA-B4E0-4256-B9F9-E53991B168F5}"/>
    <cellStyle name="Migliaia 15 9 2" xfId="6529" xr:uid="{8C9A6100-04EA-4F17-B1EE-CD2A1DE3C4CD}"/>
    <cellStyle name="Migliaia 15 9 2 2" xfId="29029" xr:uid="{605A0339-8C7B-439C-A7C4-5B6D180E3A5F}"/>
    <cellStyle name="Migliaia 15 9 2 3" xfId="18736" xr:uid="{CB6F2376-0256-4902-8EB1-A65F1B260CCE}"/>
    <cellStyle name="Migliaia 15 9 3" xfId="9720" xr:uid="{430258FD-4B8C-41D4-8371-E1681106D453}"/>
    <cellStyle name="Migliaia 15 9 3 2" xfId="31990" xr:uid="{DBB892C8-50D7-46B1-9483-62CB49CAF16E}"/>
    <cellStyle name="Migliaia 15 9 3 3" xfId="21714" xr:uid="{ACF733EE-77E6-476B-A26A-47A5E9E99FBF}"/>
    <cellStyle name="Migliaia 15 9 4" xfId="26066" xr:uid="{5ABA1507-8176-4031-A6A1-CF52ABD13597}"/>
    <cellStyle name="Migliaia 15 9 5" xfId="15766" xr:uid="{D908F5A2-2C39-4248-8654-13A5EA91530B}"/>
    <cellStyle name="Migliaia 16" xfId="2216" xr:uid="{6670E051-ADDB-4020-BF68-55B075D22C0B}"/>
    <cellStyle name="Migliaia 16 10" xfId="3036" xr:uid="{7740712E-10CE-491B-9B9E-03CB784F75CE}"/>
    <cellStyle name="Migliaia 16 10 2" xfId="6325" xr:uid="{B25AA4D4-E901-4FD7-A1FE-64A79C50B874}"/>
    <cellStyle name="Migliaia 16 10 2 2" xfId="28826" xr:uid="{E0CA99AF-E467-4C11-AD65-3CA78BFEA950}"/>
    <cellStyle name="Migliaia 16 10 2 3" xfId="18532" xr:uid="{58841827-DCB9-4C2B-AA26-AE5FBE589B65}"/>
    <cellStyle name="Migliaia 16 10 3" xfId="9516" xr:uid="{22ED172A-1093-47C5-A912-F118831A9851}"/>
    <cellStyle name="Migliaia 16 10 3 2" xfId="31786" xr:uid="{FC1E3E11-4E31-4101-802D-15A9196990CA}"/>
    <cellStyle name="Migliaia 16 10 3 3" xfId="21510" xr:uid="{E8A051F3-E39A-4BD6-B799-C2FD956855B5}"/>
    <cellStyle name="Migliaia 16 10 4" xfId="25862" xr:uid="{C7BB653C-BAA4-4F8B-8552-DEE8DBAF9324}"/>
    <cellStyle name="Migliaia 16 10 5" xfId="15562" xr:uid="{743880C2-F3A8-4085-AB74-79A280EB6F4E}"/>
    <cellStyle name="Migliaia 16 11" xfId="2922" xr:uid="{7964D2BF-FCE8-4252-811C-E79B47525B9F}"/>
    <cellStyle name="Migliaia 16 11 2" xfId="6214" xr:uid="{F4A1DF71-0A95-4C7F-B59E-F5CABD2E43A7}"/>
    <cellStyle name="Migliaia 16 11 2 2" xfId="28715" xr:uid="{153A738C-087D-4E0D-BBD2-D6666CD724A8}"/>
    <cellStyle name="Migliaia 16 11 2 3" xfId="18421" xr:uid="{40233937-9454-4A85-A6B1-C4E41C5EF1B0}"/>
    <cellStyle name="Migliaia 16 11 3" xfId="9405" xr:uid="{8B8C8A04-C28F-445C-994B-CB84EC7B7E55}"/>
    <cellStyle name="Migliaia 16 11 3 2" xfId="31675" xr:uid="{F4DC6A4B-04C3-4E64-A809-985929F46428}"/>
    <cellStyle name="Migliaia 16 11 3 3" xfId="21399" xr:uid="{28EBEBA3-6F5D-4DCA-BE33-CF0CA55D7660}"/>
    <cellStyle name="Migliaia 16 11 4" xfId="25751" xr:uid="{C923405C-2FCB-428D-B038-ED29B113480A}"/>
    <cellStyle name="Migliaia 16 11 5" xfId="15451" xr:uid="{58CFF983-28CA-45F2-AF98-A4BD511B518D}"/>
    <cellStyle name="Migliaia 16 12" xfId="2841" xr:uid="{B0F2595E-DE73-43B5-8692-BF27009EEBD7}"/>
    <cellStyle name="Migliaia 16 12 2" xfId="6127" xr:uid="{C0CAFCDF-9ED5-40C4-87DA-CBEE788C2A01}"/>
    <cellStyle name="Migliaia 16 12 2 2" xfId="28628" xr:uid="{AB95B921-4BB4-4BD0-999A-FE8B0CE43D2D}"/>
    <cellStyle name="Migliaia 16 12 2 3" xfId="18334" xr:uid="{750917EF-21C7-4F11-8017-B4CAB908BB77}"/>
    <cellStyle name="Migliaia 16 12 3" xfId="9318" xr:uid="{E91D5CE8-AF27-41B0-AAE8-C53812C9916C}"/>
    <cellStyle name="Migliaia 16 12 3 2" xfId="31588" xr:uid="{AFF030A3-BFB7-486A-A140-84867366C549}"/>
    <cellStyle name="Migliaia 16 12 3 3" xfId="21312" xr:uid="{E3C4AA7E-4322-4C10-9706-07D6374696D7}"/>
    <cellStyle name="Migliaia 16 12 4" xfId="25664" xr:uid="{6F86AED8-63EC-4813-A94E-E78859FB38E7}"/>
    <cellStyle name="Migliaia 16 12 5" xfId="15364" xr:uid="{E8207995-62BF-4E00-883C-109E38AC5CB9}"/>
    <cellStyle name="Migliaia 16 13" xfId="2743" xr:uid="{6647424E-CA09-40ED-BD80-CFB32A1E836A}"/>
    <cellStyle name="Migliaia 16 13 2" xfId="6028" xr:uid="{A6F38D8B-2575-437F-8778-4E8C3DE53D3F}"/>
    <cellStyle name="Migliaia 16 13 2 2" xfId="28529" xr:uid="{88B6DAB2-5F86-4EE1-8FEE-ACA5B80EFD36}"/>
    <cellStyle name="Migliaia 16 13 2 3" xfId="18235" xr:uid="{AAC005AA-5A35-4AA2-A302-8F304411E4B8}"/>
    <cellStyle name="Migliaia 16 13 3" xfId="9219" xr:uid="{5FE05A08-5BFA-4914-B603-E605C1FA6EAB}"/>
    <cellStyle name="Migliaia 16 13 3 2" xfId="31489" xr:uid="{14ED72F4-4539-42EF-9775-2F9AE1E97E63}"/>
    <cellStyle name="Migliaia 16 13 3 3" xfId="21213" xr:uid="{22C85737-B128-4D57-8E67-ABDD1F5673C3}"/>
    <cellStyle name="Migliaia 16 13 4" xfId="25565" xr:uid="{795C258C-5AC4-45A4-B7D5-336FEABC61F4}"/>
    <cellStyle name="Migliaia 16 13 5" xfId="15265" xr:uid="{150B3B00-5C2A-4771-8223-33680892A76F}"/>
    <cellStyle name="Migliaia 16 14" xfId="5560" xr:uid="{24B64922-1A85-45CD-A7DE-43EAD03677D6}"/>
    <cellStyle name="Migliaia 16 14 2" xfId="28076" xr:uid="{22D93065-6601-4C11-96E9-D4DC0A6BCADD}"/>
    <cellStyle name="Migliaia 16 14 3" xfId="17782" xr:uid="{F0BFA143-2445-4837-AE7A-614BF062B8BE}"/>
    <cellStyle name="Migliaia 16 15" xfId="8766" xr:uid="{56D74C0C-081A-47CE-B035-28D042B4B3C2}"/>
    <cellStyle name="Migliaia 16 15 2" xfId="31036" xr:uid="{312A9EF0-4341-44A2-9183-67EE4C287E4B}"/>
    <cellStyle name="Migliaia 16 15 3" xfId="20760" xr:uid="{5C7D6AF0-DA85-4781-8E3D-0E1840686A59}"/>
    <cellStyle name="Migliaia 16 16" xfId="12388" xr:uid="{AAB581BE-7820-4624-92EB-54189261EC23}"/>
    <cellStyle name="Migliaia 16 16 3" xfId="23488" xr:uid="{7FDE612B-5B3F-4820-A7EB-80008F769E2A}"/>
    <cellStyle name="Migliaia 16 17" xfId="25112" xr:uid="{7C2FAA1B-2357-495C-9829-5BA58F8E49E8}"/>
    <cellStyle name="Migliaia 16 18" xfId="14812" xr:uid="{FDBF366B-71DF-4134-A941-93CC4F91B9BC}"/>
    <cellStyle name="Migliaia 16 2" xfId="3143" xr:uid="{F5DDAB48-0765-4EBF-A07A-92DD80A9B063}"/>
    <cellStyle name="Migliaia 16 2 2" xfId="4013" xr:uid="{E0999834-DF9F-4911-9FEC-63A753A97BDA}"/>
    <cellStyle name="Migliaia 16 2 2 2" xfId="4904" xr:uid="{67044F58-1905-49F7-8D7D-1F683D17C90E}"/>
    <cellStyle name="Migliaia 16 2 2 2 2" xfId="8092" xr:uid="{9A5FF2B9-A094-4EF8-AA2C-9ACDAB928398}"/>
    <cellStyle name="Migliaia 16 2 2 2 2 2" xfId="30515" xr:uid="{E83AEA0E-952E-4E94-9BF6-C7A6C704B320}"/>
    <cellStyle name="Migliaia 16 2 2 2 2 3" xfId="20225" xr:uid="{11945BCE-696D-4BE8-BDCF-BC0BDB6A52A2}"/>
    <cellStyle name="Migliaia 16 2 2 2 3" xfId="11207" xr:uid="{4B042E9D-B404-49A2-83C6-2910EE08062C}"/>
    <cellStyle name="Migliaia 16 2 2 2 3 3" xfId="23205" xr:uid="{70305E19-76B7-49ED-A6E1-389C0A0686B6}"/>
    <cellStyle name="Migliaia 16 2 2 2 4" xfId="13612" xr:uid="{66DDD5E3-E23E-4A61-A2A3-FC0F8E911E9C}"/>
    <cellStyle name="Migliaia 16 2 2 2 4 3" xfId="24250" xr:uid="{3555A3BD-CD2C-4B3A-A8C6-F4EAC8F7F61D}"/>
    <cellStyle name="Migliaia 16 2 2 2 5" xfId="27554" xr:uid="{E74BC406-648C-4697-BD23-2F77524C35AB}"/>
    <cellStyle name="Migliaia 16 2 2 2 6" xfId="17257" xr:uid="{FE850679-190F-4A1D-BA53-196944748FD3}"/>
    <cellStyle name="Migliaia 16 2 2 3" xfId="7186" xr:uid="{012370D7-4CA6-4C85-A927-E4A0CD423AD4}"/>
    <cellStyle name="Migliaia 16 2 2 3 2" xfId="29659" xr:uid="{06CE02E3-6E0E-430C-A0AC-7886E11813D7}"/>
    <cellStyle name="Migliaia 16 2 2 3 3" xfId="19368" xr:uid="{15E6BD7A-0421-4A56-A41B-1274E2B73CF3}"/>
    <cellStyle name="Migliaia 16 2 2 4" xfId="10352" xr:uid="{7A9CA887-E1F0-4AEB-94C3-01969778D176}"/>
    <cellStyle name="Migliaia 16 2 2 4 2" xfId="32621" xr:uid="{4B8DF639-3DC7-4845-B2AC-CDA2D8139547}"/>
    <cellStyle name="Migliaia 16 2 2 4 3" xfId="22347" xr:uid="{840C0DB3-E38B-4322-A220-B9436401AA48}"/>
    <cellStyle name="Migliaia 16 2 2 5" xfId="13008" xr:uid="{848DF730-7F18-474C-9E0E-197D5A843625}"/>
    <cellStyle name="Migliaia 16 2 2 5 3" xfId="23833" xr:uid="{5D1B0192-0D6F-4490-9979-E7A029851099}"/>
    <cellStyle name="Migliaia 16 2 2 6" xfId="26698" xr:uid="{629A0210-AA59-4D71-A049-EE350282C8D5}"/>
    <cellStyle name="Migliaia 16 2 2 7" xfId="16399" xr:uid="{54749724-8681-438F-BD6F-DD99C0D35789}"/>
    <cellStyle name="Migliaia 16 2 3" xfId="3858" xr:uid="{D55E3468-3A18-48E0-8799-7359696D4E41}"/>
    <cellStyle name="Migliaia 16 2 3 2" xfId="4343" xr:uid="{E39BD5E2-15A9-48F0-8BEE-90F90B1CE9AD}"/>
    <cellStyle name="Migliaia 16 2 3 2 2" xfId="7518" xr:uid="{68E9646E-40AA-4CF3-9BBA-8AE11C5CDAF1}"/>
    <cellStyle name="Migliaia 16 2 3 2 2 2" xfId="29947" xr:uid="{C4723F15-D4CB-4FC4-83E4-24287934243C}"/>
    <cellStyle name="Migliaia 16 2 3 2 2 3" xfId="19657" xr:uid="{196FA521-345E-4DAB-A864-B9BD7F733597}"/>
    <cellStyle name="Migliaia 16 2 3 2 3" xfId="10641" xr:uid="{F6E40065-718D-4EC5-B9B6-E1BB0079D47F}"/>
    <cellStyle name="Migliaia 16 2 3 2 3 3" xfId="22636" xr:uid="{81BE2452-E3F1-486E-9B94-5F031CB88367}"/>
    <cellStyle name="Migliaia 16 2 3 2 4" xfId="26987" xr:uid="{3C0DB21A-C51E-4BBD-835C-B030C58B593A}"/>
    <cellStyle name="Migliaia 16 2 3 2 5" xfId="16688" xr:uid="{AB9A9818-A9CD-4073-BBAC-F31B6FAE37D8}"/>
    <cellStyle name="Migliaia 16 2 3 3" xfId="7028" xr:uid="{F2A5DDA2-867C-4933-9CE5-0F9FAF7CC5A8}"/>
    <cellStyle name="Migliaia 16 2 3 3 2" xfId="29498" xr:uid="{11204511-9629-432F-9537-748DC938BE9C}"/>
    <cellStyle name="Migliaia 16 2 3 3 3" xfId="19206" xr:uid="{19C61D3C-4097-4250-A76F-DE7698DC572C}"/>
    <cellStyle name="Migliaia 16 2 3 4" xfId="10190" xr:uid="{1C9B6D78-724B-4BD0-A5A5-BFF3AE45A6E4}"/>
    <cellStyle name="Migliaia 16 2 3 4 2" xfId="32460" xr:uid="{7AC4B965-0F31-4B13-9BA6-F99F1C821827}"/>
    <cellStyle name="Migliaia 16 2 3 4 3" xfId="22185" xr:uid="{1C8AF805-D09D-413B-9B9A-D86D3BD4ECB5}"/>
    <cellStyle name="Migliaia 16 2 3 5" xfId="13450" xr:uid="{DB226D67-A23F-49A2-87A4-8B9F39F87936}"/>
    <cellStyle name="Migliaia 16 2 3 5 3" xfId="24088" xr:uid="{11E77722-BED0-40EA-ADE0-C478E482021C}"/>
    <cellStyle name="Migliaia 16 2 3 6" xfId="26536" xr:uid="{57175BE0-15F0-4275-8E48-DAF28C834DB0}"/>
    <cellStyle name="Migliaia 16 2 3 7" xfId="16237" xr:uid="{386DFCA7-6C94-45FC-8129-A11BEBFCDF56}"/>
    <cellStyle name="Migliaia 16 2 4" xfId="3385" xr:uid="{02E372A8-7286-4A7F-8487-A4925460CC45}"/>
    <cellStyle name="Migliaia 16 2 4 2" xfId="6742" xr:uid="{3800920C-914F-41F0-94B8-144A3D35F11B}"/>
    <cellStyle name="Migliaia 16 2 4 2 2" xfId="29242" xr:uid="{5F7A640F-EDFF-4F37-9DA1-4376C37051EB}"/>
    <cellStyle name="Migliaia 16 2 4 2 3" xfId="18949" xr:uid="{1BB55AEC-01DA-4A09-9DEC-154D39FB322A}"/>
    <cellStyle name="Migliaia 16 2 4 3" xfId="9933" xr:uid="{B7FBECA3-6497-4BF0-B790-58A5A3CFBC69}"/>
    <cellStyle name="Migliaia 16 2 4 3 2" xfId="32203" xr:uid="{19B87690-2D44-4FC0-9B78-5CA7BDBCB41E}"/>
    <cellStyle name="Migliaia 16 2 4 3 3" xfId="21927" xr:uid="{B168E18C-E0F3-427D-A9B9-29DF14473427}"/>
    <cellStyle name="Migliaia 16 2 4 4" xfId="26278" xr:uid="{DA7F90E4-2638-4C3F-819C-77E14DC2B14C}"/>
    <cellStyle name="Migliaia 16 2 4 5" xfId="15979" xr:uid="{E5F68357-C8C3-4E63-9DC8-6322D82BBC86}"/>
    <cellStyle name="Migliaia 16 2 5" xfId="6489" xr:uid="{4D4E57FE-0B07-414E-A2CF-DA4CC43AF4F9}"/>
    <cellStyle name="Migliaia 16 2 5 2" xfId="28990" xr:uid="{08F7C190-D5FE-41CA-813B-1E04D74EF9AC}"/>
    <cellStyle name="Migliaia 16 2 5 3" xfId="18696" xr:uid="{771027A1-A2C1-4D8E-802C-1B5F621EEC66}"/>
    <cellStyle name="Migliaia 16 2 6" xfId="9680" xr:uid="{2B1CCBDC-2224-47E4-9941-662BCE27EE12}"/>
    <cellStyle name="Migliaia 16 2 6 2" xfId="31950" xr:uid="{CA249E3C-87D5-4FA2-9C8B-38DB30F0640F}"/>
    <cellStyle name="Migliaia 16 2 6 3" xfId="21674" xr:uid="{99E25C0A-F017-4222-8557-169DCDFED23A}"/>
    <cellStyle name="Migliaia 16 2 7" xfId="12799" xr:uid="{523DB847-11EC-4A75-98AA-EB4023DD68DB}"/>
    <cellStyle name="Migliaia 16 2 7 3" xfId="23670" xr:uid="{FF0011CC-04B1-46FD-A7AB-70CE27D23924}"/>
    <cellStyle name="Migliaia 16 2 8" xfId="26026" xr:uid="{7D5D0941-80E2-46D2-868B-5A6D55F2FF35}"/>
    <cellStyle name="Migliaia 16 2 9" xfId="15726" xr:uid="{C960704B-D08D-41C0-BB4E-D36597729F8B}"/>
    <cellStyle name="Migliaia 16 3" xfId="3097" xr:uid="{2D316975-E270-4000-818A-2D308AE2F6E8}"/>
    <cellStyle name="Migliaia 16 3 2" xfId="3962" xr:uid="{53191AF5-4BDA-4386-A9B1-A4C432ADE08A}"/>
    <cellStyle name="Migliaia 16 3 2 2" xfId="4993" xr:uid="{471B0546-8D62-450F-99B7-FF4BB2ADD504}"/>
    <cellStyle name="Migliaia 16 3 2 2 2" xfId="8191" xr:uid="{57AA7D36-574A-4568-96BF-E01B6E80CDE0}"/>
    <cellStyle name="Migliaia 16 3 2 2 2 2" xfId="30603" xr:uid="{BD216CA5-BD41-4DCA-B554-DAADD7329009}"/>
    <cellStyle name="Migliaia 16 3 2 2 2 3" xfId="20314" xr:uid="{166BACCD-51C5-4105-8BD4-B64A85F81495}"/>
    <cellStyle name="Migliaia 16 3 2 2 3" xfId="11296" xr:uid="{46C5C3E3-63D3-46D2-8F0F-3ABB0D946CC9}"/>
    <cellStyle name="Migliaia 16 3 2 2 3 3" xfId="23294" xr:uid="{56C4647D-B05B-4D3B-B469-C62272001676}"/>
    <cellStyle name="Migliaia 16 3 2 2 4" xfId="13534" xr:uid="{84AEDBA7-1BF2-48D8-9DCB-BC92DA47AB77}"/>
    <cellStyle name="Migliaia 16 3 2 2 4 3" xfId="24170" xr:uid="{57EA6D18-D80E-4CB9-8406-2AA4EBDF04C5}"/>
    <cellStyle name="Migliaia 16 3 2 2 5" xfId="27640" xr:uid="{1ACBA87B-FE60-4871-B0F9-584E8D56EF78}"/>
    <cellStyle name="Migliaia 16 3 2 2 6" xfId="17346" xr:uid="{818853E3-88B4-4BE1-8380-FD8B13ABBAD4}"/>
    <cellStyle name="Migliaia 16 3 2 3" xfId="7108" xr:uid="{47050208-9F54-45DA-B21A-934E5588BEB7}"/>
    <cellStyle name="Migliaia 16 3 2 3 2" xfId="29579" xr:uid="{F1B6E264-966D-4BD5-B152-4A992E009B20}"/>
    <cellStyle name="Migliaia 16 3 2 3 3" xfId="19288" xr:uid="{F81FD60C-83B5-4366-A487-DEC1F092D6FC}"/>
    <cellStyle name="Migliaia 16 3 2 4" xfId="10272" xr:uid="{1AF7DDCF-D3F6-4182-B5A6-BEFE0F94EA91}"/>
    <cellStyle name="Migliaia 16 3 2 4 2" xfId="32541" xr:uid="{8E0A77D4-2059-478F-AAD5-70DF503A0BE3}"/>
    <cellStyle name="Migliaia 16 3 2 4 3" xfId="22267" xr:uid="{2F971F85-86D4-4571-8EA1-F809EFF836A4}"/>
    <cellStyle name="Migliaia 16 3 2 5" xfId="12931" xr:uid="{9F21EBC8-6E56-459C-AE7D-4F7049B6C0D9}"/>
    <cellStyle name="Migliaia 16 3 2 5 3" xfId="23753" xr:uid="{CD83C750-405B-4395-A633-356779569472}"/>
    <cellStyle name="Migliaia 16 3 2 6" xfId="26618" xr:uid="{261E18A2-25C3-4E7F-B169-A117D6A9AD5D}"/>
    <cellStyle name="Migliaia 16 3 2 7" xfId="16319" xr:uid="{9BBDD47C-1A53-4079-BF31-D341DF23F4AA}"/>
    <cellStyle name="Migliaia 16 3 3" xfId="3783" xr:uid="{E106A4E9-E0F8-4F30-B54F-10D40DE918D1}"/>
    <cellStyle name="Migliaia 16 3 3 2" xfId="6946" xr:uid="{41678A76-CBC8-4094-85A3-D810D5A69E36}"/>
    <cellStyle name="Migliaia 16 3 3 2 2" xfId="29417" xr:uid="{BF7D35A3-4738-4F3A-99CB-B13F049F12E9}"/>
    <cellStyle name="Migliaia 16 3 3 2 3" xfId="19124" xr:uid="{C2FF5923-5F92-4B03-86CD-3F63C164594A}"/>
    <cellStyle name="Migliaia 16 3 3 3" xfId="10109" xr:uid="{B695C41E-42FA-44CE-BB8D-916A0BFA5A45}"/>
    <cellStyle name="Migliaia 16 3 3 3 2" xfId="32378" xr:uid="{E30231D6-1562-4105-B4EA-935D5E8AA5C9}"/>
    <cellStyle name="Migliaia 16 3 3 3 3" xfId="22103" xr:uid="{C1FCEEBE-0A4B-40EB-B8AB-2E6161C688BA}"/>
    <cellStyle name="Migliaia 16 3 3 4" xfId="13374" xr:uid="{1FE474D0-46CA-4B37-910C-4DA450D9E076}"/>
    <cellStyle name="Migliaia 16 3 3 4 3" xfId="24010" xr:uid="{ECDAD34A-ED88-4CED-9FF8-0E31D2FA285A}"/>
    <cellStyle name="Migliaia 16 3 3 5" xfId="26454" xr:uid="{5173D2CB-59D0-43F2-AC81-3239FC576BB0}"/>
    <cellStyle name="Migliaia 16 3 3 6" xfId="16155" xr:uid="{BF626D8A-F5E4-4F8D-B99D-4084D985AB6A}"/>
    <cellStyle name="Migliaia 16 3 4" xfId="3303" xr:uid="{79D6CF64-BE3E-422A-9EA8-81A65C60CB3A}"/>
    <cellStyle name="Migliaia 16 3 4 2" xfId="6660" xr:uid="{745AFAE6-DFCE-4E86-AA7D-53316F56979A}"/>
    <cellStyle name="Migliaia 16 3 4 2 2" xfId="29160" xr:uid="{B9C69CEF-873F-46F1-8F33-923B602CAF71}"/>
    <cellStyle name="Migliaia 16 3 4 2 3" xfId="18867" xr:uid="{604B891E-7FD2-469F-9ADC-51C648E9F2B5}"/>
    <cellStyle name="Migliaia 16 3 4 3" xfId="9851" xr:uid="{14E747E2-6A56-46DC-AEA9-377493AE5C63}"/>
    <cellStyle name="Migliaia 16 3 4 3 2" xfId="32121" xr:uid="{B9DF20EB-5352-444A-B009-9D0A0EC5F029}"/>
    <cellStyle name="Migliaia 16 3 4 3 3" xfId="21845" xr:uid="{8D61C5D5-A937-41EE-8FAB-A51BC4752D51}"/>
    <cellStyle name="Migliaia 16 3 4 4" xfId="26196" xr:uid="{44B54E30-9FB3-4A0F-95AA-13F4EFE63FA5}"/>
    <cellStyle name="Migliaia 16 3 4 5" xfId="15897" xr:uid="{A9529CA8-4515-40DE-B7C6-3D6CC59B7E9E}"/>
    <cellStyle name="Migliaia 16 3 5" xfId="6407" xr:uid="{9F911704-DF18-438C-A4F8-1E47C4585252}"/>
    <cellStyle name="Migliaia 16 3 5 2" xfId="28908" xr:uid="{F3FF2D65-84F1-4A3C-A894-7FA0851D51D4}"/>
    <cellStyle name="Migliaia 16 3 5 3" xfId="18614" xr:uid="{1C97B85B-3176-4D30-A215-EC751982638C}"/>
    <cellStyle name="Migliaia 16 3 6" xfId="9598" xr:uid="{EC1259F0-36EF-4848-AEB0-BE56580B58FA}"/>
    <cellStyle name="Migliaia 16 3 6 2" xfId="31868" xr:uid="{0480DD8C-BD67-4ADB-8284-34A6A7C8F790}"/>
    <cellStyle name="Migliaia 16 3 6 3" xfId="21592" xr:uid="{EC0B1CDE-3D4F-4474-AE42-32B05AC881DE}"/>
    <cellStyle name="Migliaia 16 3 7" xfId="12719" xr:uid="{A8CDF141-C672-4A27-A227-C53A1571DD5C}"/>
    <cellStyle name="Migliaia 16 3 7 3" xfId="23588" xr:uid="{C0ECA595-B4A3-44E4-BE46-74EDD3A34B64}"/>
    <cellStyle name="Migliaia 16 3 8" xfId="25944" xr:uid="{424542B8-1C70-4411-BC10-A30E04D9F97E}"/>
    <cellStyle name="Migliaia 16 3 9" xfId="15644" xr:uid="{AC1B86CC-6413-42FE-AD20-D460C34C435D}"/>
    <cellStyle name="Migliaia 16 4" xfId="3457" xr:uid="{EB30612B-4C61-4B04-B076-B90EEF9F3B0F}"/>
    <cellStyle name="Migliaia 16 4 2" xfId="4778" xr:uid="{E0093AF5-1EE7-4B31-8EB2-CA60A79F72EC}"/>
    <cellStyle name="Migliaia 16 4 2 2" xfId="7964" xr:uid="{EF394D6C-D042-4593-92F7-C06146920ABA}"/>
    <cellStyle name="Migliaia 16 4 2 2 2" xfId="30394" xr:uid="{358A5C9F-3729-47A5-88B2-58EF55754D8B}"/>
    <cellStyle name="Migliaia 16 4 2 2 3" xfId="20104" xr:uid="{2E63765C-DEE2-4A1A-9CA1-53A2B2BF8AA1}"/>
    <cellStyle name="Migliaia 16 4 2 3" xfId="11086" xr:uid="{F4096F8C-4EB0-4CE3-966F-2978081C53B9}"/>
    <cellStyle name="Migliaia 16 4 2 3 3" xfId="23084" xr:uid="{202CBF6F-CE65-4C9E-9586-AC190ED3B0E5}"/>
    <cellStyle name="Migliaia 16 4 2 4" xfId="27435" xr:uid="{D318C1BC-3998-4082-8EA1-53D5323E9CBD}"/>
    <cellStyle name="Migliaia 16 4 2 5" xfId="17136" xr:uid="{F2B44415-6871-4390-93E9-C470934B1090}"/>
    <cellStyle name="Migliaia 16 4 3" xfId="6831" xr:uid="{5DDB1984-9BD9-4914-9A69-FDF48E132CDF}"/>
    <cellStyle name="Migliaia 16 4 3 2" xfId="29317" xr:uid="{37B144B4-5FDF-4A2C-A504-9A99EE08EA3C}"/>
    <cellStyle name="Migliaia 16 4 3 3" xfId="19024" xr:uid="{76520A72-BA8F-483C-8D7C-68834930872A}"/>
    <cellStyle name="Migliaia 16 4 4" xfId="10009" xr:uid="{742D2BF0-C3BE-41F9-9111-1F7CA80D0338}"/>
    <cellStyle name="Migliaia 16 4 4 2" xfId="32278" xr:uid="{09B9295F-B37B-404D-B063-4DE2295E2C9A}"/>
    <cellStyle name="Migliaia 16 4 4 3" xfId="22003" xr:uid="{420D68E3-D4E4-4039-9005-AFD57BDB7841}"/>
    <cellStyle name="Migliaia 16 4 5" xfId="13084" xr:uid="{C4712ACD-F918-4542-B402-69F1A3F91B21}"/>
    <cellStyle name="Migliaia 16 4 5 3" xfId="23910" xr:uid="{5F4803B4-B1E9-4197-9F48-DEF93B4F8A41}"/>
    <cellStyle name="Migliaia 16 4 6" xfId="26354" xr:uid="{627A570E-6A65-4F20-9AF9-CE1E5EEC7FB8}"/>
    <cellStyle name="Migliaia 16 4 7" xfId="16055" xr:uid="{73E15C35-55A9-445E-9627-9CBF92FB5852}"/>
    <cellStyle name="Migliaia 16 5" xfId="4658" xr:uid="{BCB8D0C8-8D35-4DC4-A592-F7C3440FA76C}"/>
    <cellStyle name="Migliaia 16 5 2" xfId="7834" xr:uid="{7F2CD376-8CB5-4181-BEB1-CF4A265CB62E}"/>
    <cellStyle name="Migliaia 16 5 2 2" xfId="30262" xr:uid="{2AA1A382-5C32-42A7-9970-0B9EB27D4CDD}"/>
    <cellStyle name="Migliaia 16 5 2 3" xfId="19973" xr:uid="{CFC962B3-5ED8-430E-97F2-5F46BB40E1AB}"/>
    <cellStyle name="Migliaia 16 5 3" xfId="10957" xr:uid="{63F491CE-A44A-461C-97F8-F453D84F94E2}"/>
    <cellStyle name="Migliaia 16 5 3 3" xfId="22952" xr:uid="{43F77195-0858-410B-AB61-32D8B858819A}"/>
    <cellStyle name="Migliaia 16 5 4" xfId="14052" xr:uid="{7F41443A-2E95-4263-B006-2955544FB2C2}"/>
    <cellStyle name="Migliaia 16 5 4 3" xfId="24691" xr:uid="{16486DC7-714C-4279-AAC9-1DD23CF22842}"/>
    <cellStyle name="Migliaia 16 5 5" xfId="27303" xr:uid="{D9AC5E95-A069-437B-8186-ADAA6E2E3704}"/>
    <cellStyle name="Migliaia 16 5 6" xfId="17004" xr:uid="{057AEF9F-E9CC-49E1-BE5A-2A4122233ED5}"/>
    <cellStyle name="Migliaia 16 6" xfId="4455" xr:uid="{A38ECA21-D755-40A0-8873-EC53957C2727}"/>
    <cellStyle name="Migliaia 16 6 2" xfId="7631" xr:uid="{0E7590F6-11B7-4796-90A9-F1B6A5F2EF76}"/>
    <cellStyle name="Migliaia 16 6 2 2" xfId="30060" xr:uid="{8B83608E-C4DD-40C9-916B-D76AE8C7D449}"/>
    <cellStyle name="Migliaia 16 6 2 3" xfId="19770" xr:uid="{B015CDBB-824D-4D17-B1D7-D80B1141C01C}"/>
    <cellStyle name="Migliaia 16 6 3" xfId="10754" xr:uid="{2A2CE190-610A-4D49-A0AD-DF4E116D72EA}"/>
    <cellStyle name="Migliaia 16 6 3 3" xfId="22749" xr:uid="{6CA51C99-7F8A-4E49-B8C4-9FBB328C63A9}"/>
    <cellStyle name="Migliaia 16 6 4" xfId="13698" xr:uid="{71729D5B-84D1-48B1-8459-0AA7B305F9E7}"/>
    <cellStyle name="Migliaia 16 6 4 3" xfId="24336" xr:uid="{503FC41F-D2B1-462E-AE81-B54529B386EF}"/>
    <cellStyle name="Migliaia 16 6 5" xfId="27100" xr:uid="{E382E312-894D-4EA3-8992-7347EABD1806}"/>
    <cellStyle name="Migliaia 16 6 6" xfId="16801" xr:uid="{1ABABF2C-A580-4DAB-9C0A-CD3526F34383}"/>
    <cellStyle name="Migliaia 16 7" xfId="4252" xr:uid="{D56C143B-2DDD-4ABC-8EE9-90A3B5F0F1A0}"/>
    <cellStyle name="Migliaia 16 7 2" xfId="7427" xr:uid="{68A82B96-0014-4807-8481-01F860261FBD}"/>
    <cellStyle name="Migliaia 16 7 2 2" xfId="29870" xr:uid="{1C7BC512-395E-4142-AA91-32A995919374}"/>
    <cellStyle name="Migliaia 16 7 2 3" xfId="19580" xr:uid="{104ACE0E-19D0-4937-BFAF-D55703A682BE}"/>
    <cellStyle name="Migliaia 16 7 3" xfId="10564" xr:uid="{4EF06004-4568-453F-8496-3979DB967426}"/>
    <cellStyle name="Migliaia 16 7 3 3" xfId="22559" xr:uid="{CEE5FB79-CCAA-486D-9012-7F06834968A0}"/>
    <cellStyle name="Migliaia 16 7 4" xfId="26910" xr:uid="{CA33B722-C59C-4EC1-9666-9F39CD95CD52}"/>
    <cellStyle name="Migliaia 16 7 5" xfId="16611" xr:uid="{8EB011E9-52E0-46E4-8869-501FF8C0047C}"/>
    <cellStyle name="Migliaia 16 8" xfId="4156" xr:uid="{2CD3C1CE-5850-49CD-8592-82A3871A40C2}"/>
    <cellStyle name="Migliaia 16 8 2" xfId="7331" xr:uid="{6907938C-14EA-40FD-AB62-BA0331DF0537}"/>
    <cellStyle name="Migliaia 16 8 2 2" xfId="29794" xr:uid="{41EAFF39-8341-44EF-B1D9-2174DDAFC95D}"/>
    <cellStyle name="Migliaia 16 8 2 3" xfId="19504" xr:uid="{195CAC5E-898D-4869-A6EA-0BE9BB6F6228}"/>
    <cellStyle name="Migliaia 16 8 3" xfId="10488" xr:uid="{5F8449AE-526A-48C7-9C4D-4A2E36C39DD1}"/>
    <cellStyle name="Migliaia 16 8 3 3" xfId="22483" xr:uid="{3315E0BE-DDDB-437E-BE0C-9FD2431D6909}"/>
    <cellStyle name="Migliaia 16 8 4" xfId="26834" xr:uid="{75244C78-B95B-449A-BB00-64FBBEFEE772}"/>
    <cellStyle name="Migliaia 16 8 5" xfId="16535" xr:uid="{F6ACCAB3-5379-4472-B8E9-6931B2387FDA}"/>
    <cellStyle name="Migliaia 16 9" xfId="3221" xr:uid="{79A45323-DF1B-4192-ACE8-5D51CBD83E3F}"/>
    <cellStyle name="Migliaia 16 9 2" xfId="6576" xr:uid="{123ED7CF-5050-443B-88F6-07006CE99C73}"/>
    <cellStyle name="Migliaia 16 9 2 2" xfId="29076" xr:uid="{5AC47246-D845-42C3-8960-AEE3674833ED}"/>
    <cellStyle name="Migliaia 16 9 2 3" xfId="18783" xr:uid="{EB2F8446-5249-4201-A861-EBDAAE4746F0}"/>
    <cellStyle name="Migliaia 16 9 3" xfId="9767" xr:uid="{7E33C5D6-9124-443A-99CA-EF38D88DEA8A}"/>
    <cellStyle name="Migliaia 16 9 3 2" xfId="32037" xr:uid="{40A6AD1C-F870-4207-8FED-62ABB020FCE5}"/>
    <cellStyle name="Migliaia 16 9 3 3" xfId="21761" xr:uid="{3E0A6B68-B86D-4F7F-9A8D-590A1F60A8E3}"/>
    <cellStyle name="Migliaia 16 9 4" xfId="26113" xr:uid="{1F4EF8A8-452F-421D-90B6-8687C2DC0EF0}"/>
    <cellStyle name="Migliaia 16 9 5" xfId="15813" xr:uid="{8676057D-B5B9-4377-97A8-D2F9DFB1925A}"/>
    <cellStyle name="Migliaia 17" xfId="2217" xr:uid="{B58DEAC3-254C-475C-805F-066A40C793BF}"/>
    <cellStyle name="Migliaia 17 10" xfId="3039" xr:uid="{F9F67DD1-61E9-45DE-B389-D82CB9E5E87D}"/>
    <cellStyle name="Migliaia 17 10 2" xfId="6328" xr:uid="{D120FD4E-CFF5-401C-9AE5-C7AD9073E898}"/>
    <cellStyle name="Migliaia 17 10 2 2" xfId="28829" xr:uid="{0D3E7CB1-4B7C-4281-B23D-B1BEA9632827}"/>
    <cellStyle name="Migliaia 17 10 2 3" xfId="18535" xr:uid="{CEE69C12-F445-4BFF-8795-A93889BBE72C}"/>
    <cellStyle name="Migliaia 17 10 3" xfId="9519" xr:uid="{D73D568E-765B-4AA7-8AAF-4B0D4A30B16D}"/>
    <cellStyle name="Migliaia 17 10 3 2" xfId="31789" xr:uid="{9DF566A6-C898-484C-986C-4156947648FC}"/>
    <cellStyle name="Migliaia 17 10 3 3" xfId="21513" xr:uid="{70DB25A9-D3E5-4D12-9829-CE4762666EF0}"/>
    <cellStyle name="Migliaia 17 10 4" xfId="25865" xr:uid="{7A1DFB01-24C8-4CA1-AC7F-445E3D2BB2AE}"/>
    <cellStyle name="Migliaia 17 10 5" xfId="15565" xr:uid="{F8E8F7E7-C51D-4929-963C-37CE9A4BBC4E}"/>
    <cellStyle name="Migliaia 17 11" xfId="2925" xr:uid="{05340E58-59AE-47D8-97D2-7B65B7A39541}"/>
    <cellStyle name="Migliaia 17 11 2" xfId="6217" xr:uid="{0D222FA9-2A50-4D34-BC2B-622F98EB4C33}"/>
    <cellStyle name="Migliaia 17 11 2 2" xfId="28718" xr:uid="{D42B07C5-80F8-42D3-8872-CAE13F458F74}"/>
    <cellStyle name="Migliaia 17 11 2 3" xfId="18424" xr:uid="{AA9505D0-64DE-42DF-97AB-BAC999569715}"/>
    <cellStyle name="Migliaia 17 11 3" xfId="9408" xr:uid="{823CC6D4-3DD0-47ED-899F-AC145FA1D7B3}"/>
    <cellStyle name="Migliaia 17 11 3 2" xfId="31678" xr:uid="{8EDDC43A-7289-40B8-9AE1-1ED903F9F661}"/>
    <cellStyle name="Migliaia 17 11 3 3" xfId="21402" xr:uid="{42EC931A-041B-401D-BF48-95D99AB7DD63}"/>
    <cellStyle name="Migliaia 17 11 4" xfId="25754" xr:uid="{1300451C-B745-4EF7-9AA9-5DD71FCE5F42}"/>
    <cellStyle name="Migliaia 17 11 5" xfId="15454" xr:uid="{724B4CC4-BCEC-46B3-A67C-9AD58AF91513}"/>
    <cellStyle name="Migliaia 17 12" xfId="2844" xr:uid="{7DEEC5DD-084D-46D8-B488-57B43ED44EE5}"/>
    <cellStyle name="Migliaia 17 12 2" xfId="6130" xr:uid="{6E9D5AE6-C70F-478C-AA53-2829CA0551F9}"/>
    <cellStyle name="Migliaia 17 12 2 2" xfId="28631" xr:uid="{1D5ACB9E-3815-4C6A-A525-F283A9D3F093}"/>
    <cellStyle name="Migliaia 17 12 2 3" xfId="18337" xr:uid="{851C81F2-DBCE-4674-BF7D-86CEB509289A}"/>
    <cellStyle name="Migliaia 17 12 3" xfId="9321" xr:uid="{5E8C6779-7B39-485B-8628-46D137C9F7AE}"/>
    <cellStyle name="Migliaia 17 12 3 2" xfId="31591" xr:uid="{B02E1C15-D577-456D-9655-2DC1C2A02537}"/>
    <cellStyle name="Migliaia 17 12 3 3" xfId="21315" xr:uid="{C5E79334-5732-4466-BB72-FD599C4CE7CE}"/>
    <cellStyle name="Migliaia 17 12 4" xfId="25667" xr:uid="{2F304BDE-0BBA-4700-B141-F46E5FFFBDEB}"/>
    <cellStyle name="Migliaia 17 12 5" xfId="15367" xr:uid="{DA5F75DA-2617-42B7-B19E-CCD98A1EFE73}"/>
    <cellStyle name="Migliaia 17 13" xfId="2744" xr:uid="{44937A71-C180-4952-B361-8E75AF5070E0}"/>
    <cellStyle name="Migliaia 17 13 2" xfId="6029" xr:uid="{D1C93E21-FEF6-445D-9238-D74D75091F2C}"/>
    <cellStyle name="Migliaia 17 13 2 2" xfId="28530" xr:uid="{1BAE27DF-0358-4E7D-85BA-ED5AC4D9B44A}"/>
    <cellStyle name="Migliaia 17 13 2 3" xfId="18236" xr:uid="{782831D8-62C8-40CD-B0F3-AC375B046355}"/>
    <cellStyle name="Migliaia 17 13 3" xfId="9220" xr:uid="{3F796F56-734A-47BF-B44A-24AA4F33FEE1}"/>
    <cellStyle name="Migliaia 17 13 3 2" xfId="31490" xr:uid="{87371B9B-2689-42DB-B51B-9F9E9E5D0399}"/>
    <cellStyle name="Migliaia 17 13 3 3" xfId="21214" xr:uid="{62EAC91A-CF92-4D87-B331-2A45F9F40A64}"/>
    <cellStyle name="Migliaia 17 13 4" xfId="25566" xr:uid="{CD60C154-E49E-4103-8FD2-722794F70C52}"/>
    <cellStyle name="Migliaia 17 13 5" xfId="15266" xr:uid="{65E73497-D725-47B1-BD6E-6368CD3A9956}"/>
    <cellStyle name="Migliaia 17 14" xfId="5561" xr:uid="{D34BEE4A-94E4-4CB0-85CA-E2D4546B3C37}"/>
    <cellStyle name="Migliaia 17 14 2" xfId="28077" xr:uid="{518FE1F5-3883-4B21-B9E7-4809EF44C0D5}"/>
    <cellStyle name="Migliaia 17 14 3" xfId="17783" xr:uid="{189DF801-6F76-4A66-A09D-058418FF0D9F}"/>
    <cellStyle name="Migliaia 17 15" xfId="8767" xr:uid="{33CB5950-0DD8-4E2E-8F64-B8D97C223935}"/>
    <cellStyle name="Migliaia 17 15 2" xfId="31037" xr:uid="{A87460EF-AF73-4584-BF93-23C31C982DD1}"/>
    <cellStyle name="Migliaia 17 15 3" xfId="20761" xr:uid="{18365549-D961-4CB1-AB5F-E74605C7B2B1}"/>
    <cellStyle name="Migliaia 17 16" xfId="12389" xr:uid="{F271889A-801B-41BE-963A-422F033B5F50}"/>
    <cellStyle name="Migliaia 17 16 3" xfId="23489" xr:uid="{434D2821-53AA-459F-A2B6-166C61CCCC2E}"/>
    <cellStyle name="Migliaia 17 17" xfId="25113" xr:uid="{74D1BBA0-A55B-40F4-B88E-72BC921B0CD4}"/>
    <cellStyle name="Migliaia 17 18" xfId="14813" xr:uid="{D3B6ADDC-4D8E-4F78-A8CB-20C4F6659BEB}"/>
    <cellStyle name="Migliaia 17 2" xfId="3146" xr:uid="{EBF679ED-6698-4757-A70F-A744399EF1C4}"/>
    <cellStyle name="Migliaia 17 2 2" xfId="4016" xr:uid="{AAE39360-4F0F-4C4C-96F4-686519BD6066}"/>
    <cellStyle name="Migliaia 17 2 2 2" xfId="4905" xr:uid="{D57A0BD0-C6A5-4F06-8425-2527889F2D12}"/>
    <cellStyle name="Migliaia 17 2 2 2 2" xfId="8093" xr:uid="{87E926B9-AB3B-4C39-981A-D3A09649C7C9}"/>
    <cellStyle name="Migliaia 17 2 2 2 2 2" xfId="30516" xr:uid="{5A638DC1-5C59-42A1-90C6-51AFEA093A19}"/>
    <cellStyle name="Migliaia 17 2 2 2 2 3" xfId="20226" xr:uid="{3EC00F75-103B-41E6-A690-28DBCFD3D97C}"/>
    <cellStyle name="Migliaia 17 2 2 2 3" xfId="11208" xr:uid="{6F292476-C86C-401A-B899-56082E9CD3BC}"/>
    <cellStyle name="Migliaia 17 2 2 2 3 3" xfId="23206" xr:uid="{2C303F3F-F0C6-4DD5-926E-372B019539B7}"/>
    <cellStyle name="Migliaia 17 2 2 2 4" xfId="13615" xr:uid="{69D0F3B1-73C8-47A6-A577-1656B62E73E8}"/>
    <cellStyle name="Migliaia 17 2 2 2 4 3" xfId="24253" xr:uid="{91DF04BA-4E6D-465F-ADAF-4FC8BE720C86}"/>
    <cellStyle name="Migliaia 17 2 2 2 5" xfId="27555" xr:uid="{6EBC073C-5CCE-45C6-A7B9-E1D6661F2861}"/>
    <cellStyle name="Migliaia 17 2 2 2 6" xfId="17258" xr:uid="{931E3859-A11E-4040-B67E-3E9D567D3320}"/>
    <cellStyle name="Migliaia 17 2 2 3" xfId="7189" xr:uid="{519E9244-2921-41C2-AEE7-C9ED9B1A0992}"/>
    <cellStyle name="Migliaia 17 2 2 3 2" xfId="29662" xr:uid="{3AACCE36-148F-4D24-92FA-FF1BC3E2FC6A}"/>
    <cellStyle name="Migliaia 17 2 2 3 3" xfId="19371" xr:uid="{4655835D-7CF2-4FB3-A56E-A81B6D623490}"/>
    <cellStyle name="Migliaia 17 2 2 4" xfId="10355" xr:uid="{6F151814-5C59-49DA-BB0D-2EF0467C3275}"/>
    <cellStyle name="Migliaia 17 2 2 4 2" xfId="32624" xr:uid="{5D82887E-E3B6-4810-9F5C-7B46C20C4264}"/>
    <cellStyle name="Migliaia 17 2 2 4 3" xfId="22350" xr:uid="{CA5676F1-1329-49DA-BABA-AA44164791A4}"/>
    <cellStyle name="Migliaia 17 2 2 5" xfId="13011" xr:uid="{554C6703-A51F-4464-81CF-E642D57A180C}"/>
    <cellStyle name="Migliaia 17 2 2 5 3" xfId="23836" xr:uid="{4D55E924-E5D1-4B5D-8AAD-8A7AAE78DF9A}"/>
    <cellStyle name="Migliaia 17 2 2 6" xfId="26701" xr:uid="{11C5BE7F-C80A-499E-A936-8B9BAA57B7FF}"/>
    <cellStyle name="Migliaia 17 2 2 7" xfId="16402" xr:uid="{1F70E227-8C8A-4FDD-9264-580984C96F46}"/>
    <cellStyle name="Migliaia 17 2 3" xfId="3861" xr:uid="{3608B646-947E-471C-8826-3E82A858F0A1}"/>
    <cellStyle name="Migliaia 17 2 3 2" xfId="4344" xr:uid="{216EA04B-FE4A-48E7-916A-C0418A693609}"/>
    <cellStyle name="Migliaia 17 2 3 2 2" xfId="7519" xr:uid="{71B8B786-8028-467F-8039-FAF719707CE8}"/>
    <cellStyle name="Migliaia 17 2 3 2 2 2" xfId="29948" xr:uid="{10729E2F-F449-4175-8285-D96C04A0FE04}"/>
    <cellStyle name="Migliaia 17 2 3 2 2 3" xfId="19658" xr:uid="{A8950E08-E942-4FF0-BACE-65449BE1F3D3}"/>
    <cellStyle name="Migliaia 17 2 3 2 3" xfId="10642" xr:uid="{25950628-4ED9-41B5-B0F1-46D62CAA209D}"/>
    <cellStyle name="Migliaia 17 2 3 2 3 3" xfId="22637" xr:uid="{114FF099-969B-4404-8FFA-1E2BBBFEAB4C}"/>
    <cellStyle name="Migliaia 17 2 3 2 4" xfId="26988" xr:uid="{4386F092-0F84-42A1-9349-573F4638C1A7}"/>
    <cellStyle name="Migliaia 17 2 3 2 5" xfId="16689" xr:uid="{7BBF4199-B201-4AA9-98DC-29EBFD816975}"/>
    <cellStyle name="Migliaia 17 2 3 3" xfId="7031" xr:uid="{EC1CD5A0-98DC-4886-A331-7318CFD40689}"/>
    <cellStyle name="Migliaia 17 2 3 3 2" xfId="29501" xr:uid="{914F11B8-62FD-4E53-9231-79FFD621C9AD}"/>
    <cellStyle name="Migliaia 17 2 3 3 3" xfId="19209" xr:uid="{CE2CEE39-30EF-482A-B4C3-884EF5825795}"/>
    <cellStyle name="Migliaia 17 2 3 4" xfId="10193" xr:uid="{458FBFE7-EA27-4260-A8A4-074698F65B2C}"/>
    <cellStyle name="Migliaia 17 2 3 4 2" xfId="32463" xr:uid="{BC22FA4D-AF49-4576-A834-010F691D4F9E}"/>
    <cellStyle name="Migliaia 17 2 3 4 3" xfId="22188" xr:uid="{2F802908-82ED-4A0E-A6AA-665D06836174}"/>
    <cellStyle name="Migliaia 17 2 3 5" xfId="13453" xr:uid="{FDF645B8-7659-40D9-8276-664285B177F9}"/>
    <cellStyle name="Migliaia 17 2 3 5 3" xfId="24091" xr:uid="{044D0CCB-911F-4ACF-A490-572B1AABE370}"/>
    <cellStyle name="Migliaia 17 2 3 6" xfId="26539" xr:uid="{D139C9D8-8F9B-4D56-B823-E1A10C412C50}"/>
    <cellStyle name="Migliaia 17 2 3 7" xfId="16240" xr:uid="{3DB0E795-183B-47CC-97AC-C163495A954E}"/>
    <cellStyle name="Migliaia 17 2 4" xfId="3388" xr:uid="{C96AEB93-A998-4695-82B1-B8C95A6C9B30}"/>
    <cellStyle name="Migliaia 17 2 4 2" xfId="6745" xr:uid="{DE521D06-9F54-47DA-B7A2-7CBB83A602EB}"/>
    <cellStyle name="Migliaia 17 2 4 2 2" xfId="29245" xr:uid="{35776E7A-F915-4716-B1C8-F4CCF43DD873}"/>
    <cellStyle name="Migliaia 17 2 4 2 3" xfId="18952" xr:uid="{E11C529F-47EA-418D-9137-DD66474D8320}"/>
    <cellStyle name="Migliaia 17 2 4 3" xfId="9936" xr:uid="{CBEDE26F-6641-49EF-AB57-872D35A76F9E}"/>
    <cellStyle name="Migliaia 17 2 4 3 2" xfId="32206" xr:uid="{D6E2709D-3DF2-4545-9C1B-780A8C2AA73A}"/>
    <cellStyle name="Migliaia 17 2 4 3 3" xfId="21930" xr:uid="{69E6F370-4E66-41C3-98D3-021F0B70228F}"/>
    <cellStyle name="Migliaia 17 2 4 4" xfId="26281" xr:uid="{C770D866-B784-401D-B860-44089435085B}"/>
    <cellStyle name="Migliaia 17 2 4 5" xfId="15982" xr:uid="{3A77835E-67E9-4638-B511-9B3F7FC8B8AE}"/>
    <cellStyle name="Migliaia 17 2 5" xfId="6492" xr:uid="{FBF0F65A-5117-420E-A2A2-108C1853EF8A}"/>
    <cellStyle name="Migliaia 17 2 5 2" xfId="28993" xr:uid="{462A9D22-DF38-402F-AAE6-639D61A07066}"/>
    <cellStyle name="Migliaia 17 2 5 3" xfId="18699" xr:uid="{683C8145-46DB-4559-8C6F-B82C65899216}"/>
    <cellStyle name="Migliaia 17 2 6" xfId="9683" xr:uid="{02785BAF-EE51-41B5-A2B3-04C9B5033974}"/>
    <cellStyle name="Migliaia 17 2 6 2" xfId="31953" xr:uid="{F76C095B-33A5-46BD-A4B0-72C9DED797B4}"/>
    <cellStyle name="Migliaia 17 2 6 3" xfId="21677" xr:uid="{80BE4B01-C91B-488F-B0EE-ADF4BF6CB26B}"/>
    <cellStyle name="Migliaia 17 2 7" xfId="12802" xr:uid="{3AB745F3-8B6A-416A-AA2F-E8F027902A6E}"/>
    <cellStyle name="Migliaia 17 2 7 3" xfId="23673" xr:uid="{5B7C6E78-08D8-4A2F-8182-13E084DA3D4D}"/>
    <cellStyle name="Migliaia 17 2 8" xfId="26029" xr:uid="{74670B45-BB88-4235-B6FE-8BD4EC73C937}"/>
    <cellStyle name="Migliaia 17 2 9" xfId="15729" xr:uid="{F57385A8-9618-4792-8660-CECE6663B3E1}"/>
    <cellStyle name="Migliaia 17 3" xfId="3100" xr:uid="{AD8FCA50-169B-46CD-BA31-1528590768D4}"/>
    <cellStyle name="Migliaia 17 3 2" xfId="3965" xr:uid="{B9399BD8-A430-4CBE-BBA7-FBF962E0070C}"/>
    <cellStyle name="Migliaia 17 3 2 2" xfId="4996" xr:uid="{6F57E22C-610F-45EC-A1D7-7E87779A59ED}"/>
    <cellStyle name="Migliaia 17 3 2 2 2" xfId="8194" xr:uid="{B798247D-0559-4CBA-A6CE-BBBF178FC835}"/>
    <cellStyle name="Migliaia 17 3 2 2 2 2" xfId="30606" xr:uid="{3B6881B0-4B3E-4D7A-B735-8B6D85DF7FBB}"/>
    <cellStyle name="Migliaia 17 3 2 2 2 3" xfId="20317" xr:uid="{37A2B73D-6967-4AA3-B183-17758FFE7D8C}"/>
    <cellStyle name="Migliaia 17 3 2 2 3" xfId="11299" xr:uid="{C6746031-DFDF-42D6-93D5-A86848D5D232}"/>
    <cellStyle name="Migliaia 17 3 2 2 3 3" xfId="23297" xr:uid="{E8E28204-2483-4D46-8405-56FC061914D3}"/>
    <cellStyle name="Migliaia 17 3 2 2 4" xfId="13537" xr:uid="{A5E70D36-0E86-4E12-A2CC-7385BE9ED25D}"/>
    <cellStyle name="Migliaia 17 3 2 2 4 3" xfId="24173" xr:uid="{F0F8FFCA-2FE5-4F05-A84B-600988EA1C77}"/>
    <cellStyle name="Migliaia 17 3 2 2 5" xfId="27643" xr:uid="{49C013FE-7450-4407-B13E-091A94454E02}"/>
    <cellStyle name="Migliaia 17 3 2 2 6" xfId="17349" xr:uid="{0CDF011F-906E-4FAE-9BA2-A02260CE1E60}"/>
    <cellStyle name="Migliaia 17 3 2 3" xfId="7111" xr:uid="{88BC1147-9223-485D-AD69-C3C92472CE0A}"/>
    <cellStyle name="Migliaia 17 3 2 3 2" xfId="29582" xr:uid="{D898FE31-FB66-4A0A-A817-C9835C46445B}"/>
    <cellStyle name="Migliaia 17 3 2 3 3" xfId="19291" xr:uid="{41D55762-ECA0-4E13-A88F-7263287AE842}"/>
    <cellStyle name="Migliaia 17 3 2 4" xfId="10275" xr:uid="{3ACBC3BE-997F-4C45-A80F-8B7DB889A0AA}"/>
    <cellStyle name="Migliaia 17 3 2 4 2" xfId="32544" xr:uid="{86E1D306-7527-4B81-BAE4-B6B429321C4A}"/>
    <cellStyle name="Migliaia 17 3 2 4 3" xfId="22270" xr:uid="{33BFE2AA-D9AD-4001-A6C4-652575803D9F}"/>
    <cellStyle name="Migliaia 17 3 2 5" xfId="12934" xr:uid="{90C84B64-38F0-419A-A241-F886671EEA51}"/>
    <cellStyle name="Migliaia 17 3 2 5 3" xfId="23756" xr:uid="{2AC84227-B906-441C-B89C-11894A8D8D35}"/>
    <cellStyle name="Migliaia 17 3 2 6" xfId="26621" xr:uid="{28AA967D-1385-403E-B800-B7DE4A7E3F53}"/>
    <cellStyle name="Migliaia 17 3 2 7" xfId="16322" xr:uid="{4FF7A9FA-6770-4C56-B971-CF94F808461B}"/>
    <cellStyle name="Migliaia 17 3 3" xfId="3786" xr:uid="{FB510372-72E6-4841-AF2C-A92443138AE4}"/>
    <cellStyle name="Migliaia 17 3 3 2" xfId="6949" xr:uid="{2C14CE2A-7B7D-4998-9EF3-05C6DDB0136D}"/>
    <cellStyle name="Migliaia 17 3 3 2 2" xfId="29420" xr:uid="{8CC5080B-D1A1-4A45-BF50-FCC501AAFEDA}"/>
    <cellStyle name="Migliaia 17 3 3 2 3" xfId="19127" xr:uid="{11F45666-C652-4C51-ACC3-3B9D4CC606CE}"/>
    <cellStyle name="Migliaia 17 3 3 3" xfId="10112" xr:uid="{D4D99FEA-148C-4BDB-AFF0-9418E6E719DE}"/>
    <cellStyle name="Migliaia 17 3 3 3 2" xfId="32381" xr:uid="{92119FDE-35B1-40C2-840C-5CBE7DD82089}"/>
    <cellStyle name="Migliaia 17 3 3 3 3" xfId="22106" xr:uid="{1E492024-CE3F-45BD-BC1F-8F27B7FEC4BF}"/>
    <cellStyle name="Migliaia 17 3 3 4" xfId="13377" xr:uid="{8B4BBB74-E9E3-4D43-B0D2-BECA42029F8F}"/>
    <cellStyle name="Migliaia 17 3 3 4 3" xfId="24013" xr:uid="{FBA3A5FA-4E6A-4E3C-A42D-F773BA92577E}"/>
    <cellStyle name="Migliaia 17 3 3 5" xfId="26457" xr:uid="{AD6D0457-0679-41BB-884B-B50DDB513FB4}"/>
    <cellStyle name="Migliaia 17 3 3 6" xfId="16158" xr:uid="{33E3659A-AEB1-47B7-9DFF-30A6C5078B68}"/>
    <cellStyle name="Migliaia 17 3 4" xfId="3306" xr:uid="{1F5BC824-94F9-40C4-9AF6-71E44D84E278}"/>
    <cellStyle name="Migliaia 17 3 4 2" xfId="6663" xr:uid="{E711ADFE-B20D-459A-9B6F-CF334919C4A6}"/>
    <cellStyle name="Migliaia 17 3 4 2 2" xfId="29163" xr:uid="{1C84C6F3-865C-4C08-89E4-B7CDBEB8F5A0}"/>
    <cellStyle name="Migliaia 17 3 4 2 3" xfId="18870" xr:uid="{C2705209-1802-414C-BF2F-4435ED05EF9C}"/>
    <cellStyle name="Migliaia 17 3 4 3" xfId="9854" xr:uid="{C156DF9F-0483-4F2C-9CFF-252C96829851}"/>
    <cellStyle name="Migliaia 17 3 4 3 2" xfId="32124" xr:uid="{69E65E50-EB5F-4DB9-8E61-923FED6ACF86}"/>
    <cellStyle name="Migliaia 17 3 4 3 3" xfId="21848" xr:uid="{B462D7B3-DE9F-49D9-9D9B-30DF6AC5C9DE}"/>
    <cellStyle name="Migliaia 17 3 4 4" xfId="26199" xr:uid="{B122AA77-5076-4390-8A77-96AA2A90627D}"/>
    <cellStyle name="Migliaia 17 3 4 5" xfId="15900" xr:uid="{330B6A31-4EF8-4B90-9796-9DDFCB984637}"/>
    <cellStyle name="Migliaia 17 3 5" xfId="6410" xr:uid="{8882AD93-5EE7-4A28-B7B1-E2CD5172B3E8}"/>
    <cellStyle name="Migliaia 17 3 5 2" xfId="28911" xr:uid="{D5E1B93D-47B0-4BA9-8DBC-88A75B7156FD}"/>
    <cellStyle name="Migliaia 17 3 5 3" xfId="18617" xr:uid="{ECA35F24-7A38-4249-9FBF-A13544E5A406}"/>
    <cellStyle name="Migliaia 17 3 6" xfId="9601" xr:uid="{D99DE8CC-F78F-4CDA-B6A2-97EE7D5EF227}"/>
    <cellStyle name="Migliaia 17 3 6 2" xfId="31871" xr:uid="{BCE7F89C-4BAB-48FB-ADAC-6A2D9651B6BB}"/>
    <cellStyle name="Migliaia 17 3 6 3" xfId="21595" xr:uid="{DF2821A1-C72D-42B5-AFFB-A473225E27FA}"/>
    <cellStyle name="Migliaia 17 3 7" xfId="12722" xr:uid="{D6800679-AB27-4A10-BE5F-A46C2B39DE01}"/>
    <cellStyle name="Migliaia 17 3 7 3" xfId="23591" xr:uid="{4E300B67-24F0-490F-BA65-EC4683D59D67}"/>
    <cellStyle name="Migliaia 17 3 8" xfId="25947" xr:uid="{86AC11C7-B9A6-4394-B110-B1563FA8BD42}"/>
    <cellStyle name="Migliaia 17 3 9" xfId="15647" xr:uid="{5DB3564B-6036-45B6-87C1-9FA1B017F52F}"/>
    <cellStyle name="Migliaia 17 4" xfId="3458" xr:uid="{D2BD2FB4-5DF5-48D6-B58A-77A95D5CA6EB}"/>
    <cellStyle name="Migliaia 17 4 2" xfId="4781" xr:uid="{5C3F3152-3997-41D6-8BC1-B728184E7400}"/>
    <cellStyle name="Migliaia 17 4 2 2" xfId="7967" xr:uid="{1049A555-91E4-4433-A148-274958D3D4C2}"/>
    <cellStyle name="Migliaia 17 4 2 2 2" xfId="30397" xr:uid="{A7FD0FDE-289D-4652-B576-1EE897FA170A}"/>
    <cellStyle name="Migliaia 17 4 2 2 3" xfId="20107" xr:uid="{38CB7D40-B20D-45EC-A5F9-D83AAF4122C3}"/>
    <cellStyle name="Migliaia 17 4 2 3" xfId="11089" xr:uid="{9001C0E1-45F9-4FFB-B54F-BA2C7138849D}"/>
    <cellStyle name="Migliaia 17 4 2 3 3" xfId="23087" xr:uid="{6C5BD49D-F453-4379-BF4A-7CB2F343D0B4}"/>
    <cellStyle name="Migliaia 17 4 2 4" xfId="27438" xr:uid="{9171F6A0-22B7-406D-88E4-9171D5049DA9}"/>
    <cellStyle name="Migliaia 17 4 2 5" xfId="17139" xr:uid="{A465CE63-535E-4968-B5D7-CDD39B378A55}"/>
    <cellStyle name="Migliaia 17 4 3" xfId="6832" xr:uid="{156E5209-7AA6-4C49-A4E7-1A8C012521A6}"/>
    <cellStyle name="Migliaia 17 4 3 2" xfId="29318" xr:uid="{35C4E856-82DF-4714-A614-4E3990658125}"/>
    <cellStyle name="Migliaia 17 4 3 3" xfId="19025" xr:uid="{2848D42D-4629-4814-A38A-F711AD1410D2}"/>
    <cellStyle name="Migliaia 17 4 4" xfId="10010" xr:uid="{9BFA7499-0782-45F7-98F9-0F566469C137}"/>
    <cellStyle name="Migliaia 17 4 4 2" xfId="32279" xr:uid="{1F43BBE2-DA96-48DB-8E12-B017ACF06DCA}"/>
    <cellStyle name="Migliaia 17 4 4 3" xfId="22004" xr:uid="{BF21B970-1D10-4943-B346-A4BD5B8CA0B6}"/>
    <cellStyle name="Migliaia 17 4 5" xfId="13085" xr:uid="{A250D9C2-7DB2-4423-97FA-9995B842C0EB}"/>
    <cellStyle name="Migliaia 17 4 5 3" xfId="23911" xr:uid="{87B7DDEB-F3B5-4238-B3D7-62CDB6D98D0B}"/>
    <cellStyle name="Migliaia 17 4 6" xfId="26355" xr:uid="{1410B02A-EF7D-469E-9F2C-7F21145CBE93}"/>
    <cellStyle name="Migliaia 17 4 7" xfId="16056" xr:uid="{BDEDB296-91F2-43AB-A03E-3269090F45E8}"/>
    <cellStyle name="Migliaia 17 5" xfId="4661" xr:uid="{43CC7B92-30D5-4BA5-A506-352ED84F1E1A}"/>
    <cellStyle name="Migliaia 17 5 2" xfId="7837" xr:uid="{727A94BF-8970-4F9A-9DD5-50C926D98CA1}"/>
    <cellStyle name="Migliaia 17 5 2 2" xfId="30265" xr:uid="{749C3E95-D096-491B-8618-3F60B1CD6896}"/>
    <cellStyle name="Migliaia 17 5 2 3" xfId="19976" xr:uid="{E91CB864-D5E3-4FA1-BAA3-F3F1D783EDB2}"/>
    <cellStyle name="Migliaia 17 5 3" xfId="10960" xr:uid="{DC16556A-417E-4A56-B2D9-A4CBA77D1436}"/>
    <cellStyle name="Migliaia 17 5 3 3" xfId="22955" xr:uid="{C44A5CCF-069D-4E8C-ADC7-1768819507A8}"/>
    <cellStyle name="Migliaia 17 5 4" xfId="14060" xr:uid="{05286BCE-719E-4587-8855-F85E765A811C}"/>
    <cellStyle name="Migliaia 17 5 4 3" xfId="24699" xr:uid="{0F0C5CDC-27CF-47A5-953A-942AC684EFF8}"/>
    <cellStyle name="Migliaia 17 5 5" xfId="27306" xr:uid="{AB5AB57B-9599-451F-BEFD-277523BB9A54}"/>
    <cellStyle name="Migliaia 17 5 6" xfId="17007" xr:uid="{0B75B996-3D5F-48D0-9F5F-371A46F117C7}"/>
    <cellStyle name="Migliaia 17 6" xfId="4458" xr:uid="{EB0C5F6D-85CF-48F0-A4C2-464A8F802390}"/>
    <cellStyle name="Migliaia 17 6 2" xfId="7634" xr:uid="{099A4C50-548A-4162-8DED-CA6AD832D9D5}"/>
    <cellStyle name="Migliaia 17 6 2 2" xfId="30063" xr:uid="{29B085D5-A163-4BAF-AD5F-20B8577EC54E}"/>
    <cellStyle name="Migliaia 17 6 2 3" xfId="19773" xr:uid="{7F5A2FD9-67CE-47AD-B9CF-8665521E7F11}"/>
    <cellStyle name="Migliaia 17 6 3" xfId="10757" xr:uid="{A5163DB4-D587-4DAB-BD74-9DC220028137}"/>
    <cellStyle name="Migliaia 17 6 3 3" xfId="22752" xr:uid="{43B75543-B9E4-4823-9687-A8B093BB52A9}"/>
    <cellStyle name="Migliaia 17 6 4" xfId="14029" xr:uid="{E9C01C2C-19B7-4B33-A336-EBA0D0D09371}"/>
    <cellStyle name="Migliaia 17 6 4 3" xfId="24668" xr:uid="{54FE0B37-7FBF-4469-A1F7-9644DEB24443}"/>
    <cellStyle name="Migliaia 17 6 5" xfId="27103" xr:uid="{0DEA9B58-28BC-4887-9C48-BF4C3E53AD15}"/>
    <cellStyle name="Migliaia 17 6 6" xfId="16804" xr:uid="{8B5D6B97-87EA-4350-8C27-65B4EF0D363E}"/>
    <cellStyle name="Migliaia 17 7" xfId="4255" xr:uid="{F3ECB5A5-9AE2-4A15-937E-E04CFC5CDCA4}"/>
    <cellStyle name="Migliaia 17 7 2" xfId="7430" xr:uid="{C93F14C4-28E1-44A6-83BB-950C1F9EE065}"/>
    <cellStyle name="Migliaia 17 7 2 2" xfId="29873" xr:uid="{A74F0827-04DB-4EBB-8A57-29350DA996C1}"/>
    <cellStyle name="Migliaia 17 7 2 3" xfId="19583" xr:uid="{A41489AE-BD91-48FB-A961-B00746FFCD8B}"/>
    <cellStyle name="Migliaia 17 7 3" xfId="10567" xr:uid="{EB6C2748-C551-4888-80DA-F52E3CE184DD}"/>
    <cellStyle name="Migliaia 17 7 3 3" xfId="22562" xr:uid="{EAF3C0DC-7EB7-4F02-B5C6-B8CF9B8DD62C}"/>
    <cellStyle name="Migliaia 17 7 4" xfId="26913" xr:uid="{6F1DD0D3-2814-4EB6-8687-3BDD54203D8A}"/>
    <cellStyle name="Migliaia 17 7 5" xfId="16614" xr:uid="{0DEBED1F-B4A4-4BC7-9C9D-81D6D1500937}"/>
    <cellStyle name="Migliaia 17 8" xfId="4157" xr:uid="{4B57C635-EAAC-4A47-802F-4296D325E1EB}"/>
    <cellStyle name="Migliaia 17 8 2" xfId="7332" xr:uid="{18B0A021-D13B-45FB-B92B-1986D5BB93AB}"/>
    <cellStyle name="Migliaia 17 8 2 2" xfId="29795" xr:uid="{42D7AA91-E32C-4631-A246-FC0D42E8698B}"/>
    <cellStyle name="Migliaia 17 8 2 3" xfId="19505" xr:uid="{F7D25794-5325-4768-86B0-F733BD891BA1}"/>
    <cellStyle name="Migliaia 17 8 3" xfId="10489" xr:uid="{374F64A3-F257-4C41-B3A9-F3C86158390E}"/>
    <cellStyle name="Migliaia 17 8 3 3" xfId="22484" xr:uid="{252AF719-3950-4C31-ABFD-90AEC4E96B61}"/>
    <cellStyle name="Migliaia 17 8 4" xfId="26835" xr:uid="{5EDF9DE2-53E0-41EA-A631-F8AFA29E8DF0}"/>
    <cellStyle name="Migliaia 17 8 5" xfId="16536" xr:uid="{D6B58AFD-C785-4036-8564-107359F1A40C}"/>
    <cellStyle name="Migliaia 17 9" xfId="3224" xr:uid="{F81A16D1-2817-449E-9753-4124825A4F8A}"/>
    <cellStyle name="Migliaia 17 9 2" xfId="6579" xr:uid="{BBD62276-9A03-46B9-AC30-988B0E1C2852}"/>
    <cellStyle name="Migliaia 17 9 2 2" xfId="29079" xr:uid="{EA2FC56E-8BE2-4987-90E6-703F6FF0A83B}"/>
    <cellStyle name="Migliaia 17 9 2 3" xfId="18786" xr:uid="{5A2492D5-DC9A-4A33-9AD5-4E2F7AFCFD84}"/>
    <cellStyle name="Migliaia 17 9 3" xfId="9770" xr:uid="{3848EAD4-E1AB-46EB-8892-71EAF766111B}"/>
    <cellStyle name="Migliaia 17 9 3 2" xfId="32040" xr:uid="{C61CB1CB-41BC-4D8D-917E-8556CA56086E}"/>
    <cellStyle name="Migliaia 17 9 3 3" xfId="21764" xr:uid="{C749EE63-2C6B-462C-8585-8D752AF52C38}"/>
    <cellStyle name="Migliaia 17 9 4" xfId="26116" xr:uid="{DA7DEACB-6D0A-4AB2-9D6D-B3C74A588221}"/>
    <cellStyle name="Migliaia 17 9 5" xfId="15816" xr:uid="{3282E949-25C4-40BF-B9F6-D6A095BB3F79}"/>
    <cellStyle name="Migliaia 18" xfId="2843" xr:uid="{1B8411C4-D114-4524-BD94-512C82C20A4D}"/>
    <cellStyle name="Migliaia 18 10" xfId="3038" xr:uid="{02CB0883-B141-4996-A752-A46BBE8B9856}"/>
    <cellStyle name="Migliaia 18 10 2" xfId="6327" xr:uid="{32909168-7BD9-4855-9137-3FE0D6C38AAE}"/>
    <cellStyle name="Migliaia 18 10 2 2" xfId="28828" xr:uid="{FC038999-ECB5-48B9-BE9F-2D7CB6D81F5C}"/>
    <cellStyle name="Migliaia 18 10 2 3" xfId="18534" xr:uid="{17F58FF1-A5E4-4141-8233-B157EBF5C9CC}"/>
    <cellStyle name="Migliaia 18 10 3" xfId="9518" xr:uid="{2F581F06-C744-405F-88B3-32074D56B509}"/>
    <cellStyle name="Migliaia 18 10 3 2" xfId="31788" xr:uid="{66B5D843-DEB9-45A5-A9E4-5646DADF6CEE}"/>
    <cellStyle name="Migliaia 18 10 3 3" xfId="21512" xr:uid="{5F3C0DB5-1A09-43AC-AEA8-B03EF66CF22E}"/>
    <cellStyle name="Migliaia 18 10 4" xfId="25864" xr:uid="{8716381F-1563-4826-8C6D-4D722B518A7E}"/>
    <cellStyle name="Migliaia 18 10 5" xfId="15564" xr:uid="{675F2A0E-BA13-4B41-89A3-AA40AF72C8FC}"/>
    <cellStyle name="Migliaia 18 11" xfId="2924" xr:uid="{0DB58C6C-8D68-4DE6-BEB2-8C8275D11531}"/>
    <cellStyle name="Migliaia 18 11 2" xfId="6216" xr:uid="{41F7D51B-322D-4EED-8250-93528FF4A84B}"/>
    <cellStyle name="Migliaia 18 11 2 2" xfId="28717" xr:uid="{4330C08D-623E-4B5E-8B58-2659EF5DF1AB}"/>
    <cellStyle name="Migliaia 18 11 2 3" xfId="18423" xr:uid="{B83DE076-704E-4C61-90FB-45BEA720C7B3}"/>
    <cellStyle name="Migliaia 18 11 3" xfId="9407" xr:uid="{636B58DC-8354-43D6-BA3C-01F2AB29644B}"/>
    <cellStyle name="Migliaia 18 11 3 2" xfId="31677" xr:uid="{715B4317-6DE0-4B14-B59C-3F28A4EA213B}"/>
    <cellStyle name="Migliaia 18 11 3 3" xfId="21401" xr:uid="{39477FB8-1FB0-4275-A0D8-1A2D9CD4423C}"/>
    <cellStyle name="Migliaia 18 11 4" xfId="25753" xr:uid="{4B2D7CFB-A940-4910-91BB-EE6046195D0E}"/>
    <cellStyle name="Migliaia 18 11 5" xfId="15453" xr:uid="{5B860CEA-29FC-4CD7-97B3-25628890F8BA}"/>
    <cellStyle name="Migliaia 18 12" xfId="6129" xr:uid="{B58FD499-3DDC-456A-9C6B-518D19A4B672}"/>
    <cellStyle name="Migliaia 18 12 2" xfId="28630" xr:uid="{AA8C61C8-86D6-4916-9799-F759A1191490}"/>
    <cellStyle name="Migliaia 18 12 3" xfId="18336" xr:uid="{11B41AA8-971F-4CFC-A7D4-1222859B4ECB}"/>
    <cellStyle name="Migliaia 18 13" xfId="9320" xr:uid="{7D6D5C8D-2CE2-485C-A42A-4271F5F9CF6B}"/>
    <cellStyle name="Migliaia 18 13 2" xfId="31590" xr:uid="{CB8C885E-AA62-42E8-B7EB-DE144280D2A4}"/>
    <cellStyle name="Migliaia 18 13 3" xfId="21314" xr:uid="{52F07D13-DF10-4254-AD83-957E891C699D}"/>
    <cellStyle name="Migliaia 18 14" xfId="12392" xr:uid="{E039E1AC-C47E-4706-96A7-C5AAF0AD7FF0}"/>
    <cellStyle name="Migliaia 18 14 3" xfId="23492" xr:uid="{BB58FC27-25D1-45BD-AAD2-71362A9581FF}"/>
    <cellStyle name="Migliaia 18 15" xfId="25666" xr:uid="{DCBB7979-4E5C-4932-B8EC-B9D34D621E18}"/>
    <cellStyle name="Migliaia 18 16" xfId="15366" xr:uid="{95255C41-0FF9-434C-82DD-EA7EFE5815F1}"/>
    <cellStyle name="Migliaia 18 2" xfId="3145" xr:uid="{7B98626F-87D1-425A-B39E-F8205F1C4358}"/>
    <cellStyle name="Migliaia 18 2 2" xfId="4015" xr:uid="{2E7B8CAE-D2B7-4897-B72E-762315647F98}"/>
    <cellStyle name="Migliaia 18 2 2 2" xfId="4908" xr:uid="{FB271BA5-FFE4-48FE-BDD4-DB271F5EFC33}"/>
    <cellStyle name="Migliaia 18 2 2 2 2" xfId="8096" xr:uid="{4B419B60-7D37-49A6-BF1C-4AC3052EDF93}"/>
    <cellStyle name="Migliaia 18 2 2 2 2 2" xfId="30519" xr:uid="{45A4BF21-D77C-4DBC-8CCA-7F45C9E9180D}"/>
    <cellStyle name="Migliaia 18 2 2 2 2 3" xfId="20229" xr:uid="{A50E8756-E744-4DEE-A473-2CE87A7FC8A0}"/>
    <cellStyle name="Migliaia 18 2 2 2 3" xfId="11211" xr:uid="{39CEAA82-8644-4E33-A02B-918EEA4F75D2}"/>
    <cellStyle name="Migliaia 18 2 2 2 3 3" xfId="23209" xr:uid="{8C65323E-92B5-4F86-B73C-C8306944A579}"/>
    <cellStyle name="Migliaia 18 2 2 2 4" xfId="13614" xr:uid="{138B2945-0B6C-4E08-8EDE-46130E733572}"/>
    <cellStyle name="Migliaia 18 2 2 2 4 3" xfId="24252" xr:uid="{A3501627-F189-430F-B185-760B9AFC03D1}"/>
    <cellStyle name="Migliaia 18 2 2 2 5" xfId="27558" xr:uid="{526AE3CD-C4FD-48F3-88F6-8D6451F3FB49}"/>
    <cellStyle name="Migliaia 18 2 2 2 6" xfId="17261" xr:uid="{9C057A4C-1DD8-4A4F-BADF-D7754E548EAE}"/>
    <cellStyle name="Migliaia 18 2 2 3" xfId="7188" xr:uid="{2807E247-4EE1-4F8A-A4DE-DC9A29D55FEF}"/>
    <cellStyle name="Migliaia 18 2 2 3 2" xfId="29661" xr:uid="{B10E3291-B8AB-4596-8741-E35810FF6283}"/>
    <cellStyle name="Migliaia 18 2 2 3 3" xfId="19370" xr:uid="{E964C6DD-ACC6-4F62-9DB4-4E72640A0D89}"/>
    <cellStyle name="Migliaia 18 2 2 4" xfId="10354" xr:uid="{437FDB09-EB8D-4788-99D5-DCF118485896}"/>
    <cellStyle name="Migliaia 18 2 2 4 2" xfId="32623" xr:uid="{F58F6347-8EFB-48EB-93DD-24DDFD167499}"/>
    <cellStyle name="Migliaia 18 2 2 4 3" xfId="22349" xr:uid="{27079B5A-A877-4012-9B57-49D85DAD03C9}"/>
    <cellStyle name="Migliaia 18 2 2 5" xfId="13010" xr:uid="{5CFE031D-D6BE-4D38-AEB4-1FE907B61363}"/>
    <cellStyle name="Migliaia 18 2 2 5 3" xfId="23835" xr:uid="{587641F1-9ADA-4E8E-B148-753629230AD0}"/>
    <cellStyle name="Migliaia 18 2 2 6" xfId="26700" xr:uid="{35225B87-1785-466D-963C-0317EC805D13}"/>
    <cellStyle name="Migliaia 18 2 2 7" xfId="16401" xr:uid="{F465FF85-17C8-4756-BF88-16C68C3E823D}"/>
    <cellStyle name="Migliaia 18 2 3" xfId="3860" xr:uid="{CBC36377-5A8C-4F3E-AE1A-C84DF821FDED}"/>
    <cellStyle name="Migliaia 18 2 3 2" xfId="4347" xr:uid="{6AB3EE9D-EB0E-4554-BF01-9441F3743C0F}"/>
    <cellStyle name="Migliaia 18 2 3 2 2" xfId="7522" xr:uid="{F08874FF-2097-4922-90B8-8B59D2F6AB5D}"/>
    <cellStyle name="Migliaia 18 2 3 2 2 2" xfId="29951" xr:uid="{743F80E7-E8FC-4542-A449-8873730E7B0A}"/>
    <cellStyle name="Migliaia 18 2 3 2 2 3" xfId="19661" xr:uid="{0B4EE6FA-7806-4622-9C47-7DB46D5B39C4}"/>
    <cellStyle name="Migliaia 18 2 3 2 3" xfId="10645" xr:uid="{D1FEFE90-8C81-4D2B-AD22-7F41EB6F1C92}"/>
    <cellStyle name="Migliaia 18 2 3 2 3 3" xfId="22640" xr:uid="{54A8B780-F0E6-4DA0-9F86-0977AE9F5FBD}"/>
    <cellStyle name="Migliaia 18 2 3 2 4" xfId="26991" xr:uid="{8E0277B7-7E9A-4678-8A93-853E22B0DA04}"/>
    <cellStyle name="Migliaia 18 2 3 2 5" xfId="16692" xr:uid="{A286F13C-3A81-4390-80AE-7722FD52FB62}"/>
    <cellStyle name="Migliaia 18 2 3 3" xfId="7030" xr:uid="{DDFDA885-82B1-41B5-BE58-646F15242951}"/>
    <cellStyle name="Migliaia 18 2 3 3 2" xfId="29500" xr:uid="{2838D79F-92B2-4A0B-8A19-16B7FBFB36DC}"/>
    <cellStyle name="Migliaia 18 2 3 3 3" xfId="19208" xr:uid="{68626CCD-908E-490F-A493-81A621B3935C}"/>
    <cellStyle name="Migliaia 18 2 3 4" xfId="10192" xr:uid="{409615A8-0516-470A-B7B4-D341A23C6917}"/>
    <cellStyle name="Migliaia 18 2 3 4 2" xfId="32462" xr:uid="{F0210FE7-6328-4F22-B7B4-B58CCF03A648}"/>
    <cellStyle name="Migliaia 18 2 3 4 3" xfId="22187" xr:uid="{6114467D-9C52-4D39-BB13-B340626284D9}"/>
    <cellStyle name="Migliaia 18 2 3 5" xfId="13452" xr:uid="{4B141F36-0B4C-4835-B492-C19493162CB0}"/>
    <cellStyle name="Migliaia 18 2 3 5 3" xfId="24090" xr:uid="{B5FAE83D-1C8D-471F-86C3-AA88C224AD25}"/>
    <cellStyle name="Migliaia 18 2 3 6" xfId="26538" xr:uid="{F34A377F-DC45-442D-A4C8-DE7CB694D58C}"/>
    <cellStyle name="Migliaia 18 2 3 7" xfId="16239" xr:uid="{DD753D39-40D2-4354-82CA-1156E08453BD}"/>
    <cellStyle name="Migliaia 18 2 4" xfId="3387" xr:uid="{52FB133B-E465-412B-8975-7DB9AF7DB778}"/>
    <cellStyle name="Migliaia 18 2 4 2" xfId="6744" xr:uid="{B985B7F7-30F8-4A60-88F1-2C81911581F2}"/>
    <cellStyle name="Migliaia 18 2 4 2 2" xfId="29244" xr:uid="{1F804B4F-6B28-4D1A-B172-D3007EBE819B}"/>
    <cellStyle name="Migliaia 18 2 4 2 3" xfId="18951" xr:uid="{9AB996C8-6C5E-488C-81F9-5DC77CAB71C1}"/>
    <cellStyle name="Migliaia 18 2 4 3" xfId="9935" xr:uid="{DB0D6745-E1BF-4037-B38D-5057F33D0C6B}"/>
    <cellStyle name="Migliaia 18 2 4 3 2" xfId="32205" xr:uid="{D0C2A6B1-BBEE-46C0-80E1-D3782E436DC6}"/>
    <cellStyle name="Migliaia 18 2 4 3 3" xfId="21929" xr:uid="{31EE079B-C1E5-4B80-809E-1E18B7D2F6ED}"/>
    <cellStyle name="Migliaia 18 2 4 4" xfId="26280" xr:uid="{D8EAD5E6-A4BE-4B48-A6E2-52527D4131D0}"/>
    <cellStyle name="Migliaia 18 2 4 5" xfId="15981" xr:uid="{043B1DD9-155D-44AC-BCC5-67DEA953B8F9}"/>
    <cellStyle name="Migliaia 18 2 5" xfId="6491" xr:uid="{CABD402F-4B07-4D76-8780-D18DA1649EDD}"/>
    <cellStyle name="Migliaia 18 2 5 2" xfId="28992" xr:uid="{431D9631-3F23-4728-AC17-849BD17EF7F8}"/>
    <cellStyle name="Migliaia 18 2 5 3" xfId="18698" xr:uid="{8F50DA4C-CE5B-43AB-A23B-417813A80222}"/>
    <cellStyle name="Migliaia 18 2 6" xfId="9682" xr:uid="{E4211134-4C9E-47CF-B50A-ACBF3D439CFC}"/>
    <cellStyle name="Migliaia 18 2 6 2" xfId="31952" xr:uid="{5B0E661D-C3E3-49FC-80AF-41D39D4677F1}"/>
    <cellStyle name="Migliaia 18 2 6 3" xfId="21676" xr:uid="{16F710B6-B4E1-4C45-AB03-D6D5130CFB8A}"/>
    <cellStyle name="Migliaia 18 2 7" xfId="12801" xr:uid="{9DEADDA7-8399-406A-98AC-D8DC60EDDD32}"/>
    <cellStyle name="Migliaia 18 2 7 3" xfId="23672" xr:uid="{A478E6FC-8B47-4E4E-A04A-D2EC2AACF973}"/>
    <cellStyle name="Migliaia 18 2 8" xfId="26028" xr:uid="{8E85A5CF-D54C-452B-B9DF-1FDFF56AA94A}"/>
    <cellStyle name="Migliaia 18 2 9" xfId="15728" xr:uid="{D298508C-E1B1-4E6C-9562-FF37898E426D}"/>
    <cellStyle name="Migliaia 18 3" xfId="3099" xr:uid="{C797ABD1-76EC-4FC9-A6A4-7ED397F10B25}"/>
    <cellStyle name="Migliaia 18 3 2" xfId="3964" xr:uid="{9A696697-4CF5-4C74-9396-742DFC5A2408}"/>
    <cellStyle name="Migliaia 18 3 2 2" xfId="4995" xr:uid="{2B65D93B-C669-4D3C-807E-82A0B8E7FD31}"/>
    <cellStyle name="Migliaia 18 3 2 2 2" xfId="8193" xr:uid="{CA2B32F7-76E8-46C1-ABB3-953540B30851}"/>
    <cellStyle name="Migliaia 18 3 2 2 2 2" xfId="30605" xr:uid="{C41E6F7B-66A6-4D62-918D-FAFC4DDC7DEB}"/>
    <cellStyle name="Migliaia 18 3 2 2 2 3" xfId="20316" xr:uid="{9D24CB99-E0A2-4C53-BC74-13813FC11AC7}"/>
    <cellStyle name="Migliaia 18 3 2 2 3" xfId="11298" xr:uid="{3C262646-3C09-40B8-8B37-70CAD23C66C5}"/>
    <cellStyle name="Migliaia 18 3 2 2 3 3" xfId="23296" xr:uid="{08B6ED65-43BD-4035-9A32-03BE8D811F14}"/>
    <cellStyle name="Migliaia 18 3 2 2 4" xfId="13536" xr:uid="{63514DB7-DF98-4DB9-8A4F-C3E503A9E6EA}"/>
    <cellStyle name="Migliaia 18 3 2 2 4 3" xfId="24172" xr:uid="{B16B4506-4A74-47D9-B33C-777E720691E6}"/>
    <cellStyle name="Migliaia 18 3 2 2 5" xfId="27642" xr:uid="{26275E5E-F8AD-4F86-A728-BAFC6308BFCB}"/>
    <cellStyle name="Migliaia 18 3 2 2 6" xfId="17348" xr:uid="{14C89D74-FF3F-4271-9BEE-1AB7AF52291F}"/>
    <cellStyle name="Migliaia 18 3 2 3" xfId="7110" xr:uid="{4B154A8F-FC29-4552-A625-58955804B923}"/>
    <cellStyle name="Migliaia 18 3 2 3 2" xfId="29581" xr:uid="{6163297A-2553-4B3C-9A5E-2ABCB5342C44}"/>
    <cellStyle name="Migliaia 18 3 2 3 3" xfId="19290" xr:uid="{0DD5ADA1-F5E6-41D5-8000-B981123C12AD}"/>
    <cellStyle name="Migliaia 18 3 2 4" xfId="10274" xr:uid="{98DC219A-58C8-4510-B2EB-864CC9B6042D}"/>
    <cellStyle name="Migliaia 18 3 2 4 2" xfId="32543" xr:uid="{CF8C0880-EC98-4A8F-87C7-38AED8BC96AD}"/>
    <cellStyle name="Migliaia 18 3 2 4 3" xfId="22269" xr:uid="{7A520F8C-4AE8-466C-A71A-59E5B9FD1927}"/>
    <cellStyle name="Migliaia 18 3 2 5" xfId="12933" xr:uid="{E1ED8798-5940-4A24-9AEC-AF4FDE7EEB86}"/>
    <cellStyle name="Migliaia 18 3 2 5 3" xfId="23755" xr:uid="{A28F3134-82CA-4A04-981D-631FF04D8A23}"/>
    <cellStyle name="Migliaia 18 3 2 6" xfId="26620" xr:uid="{8C12D446-2ED2-4DC6-974E-36C1B9D2DE66}"/>
    <cellStyle name="Migliaia 18 3 2 7" xfId="16321" xr:uid="{71D6EED4-5ED0-439A-899E-9AF3CF4517AC}"/>
    <cellStyle name="Migliaia 18 3 3" xfId="3785" xr:uid="{25BB484E-BA79-4021-9562-B74BE6179CEC}"/>
    <cellStyle name="Migliaia 18 3 3 2" xfId="6948" xr:uid="{FBC6F07A-F919-437F-936B-23FB96696271}"/>
    <cellStyle name="Migliaia 18 3 3 2 2" xfId="29419" xr:uid="{900ED9EF-3E2C-4DAE-A21F-D2A96F0D09D3}"/>
    <cellStyle name="Migliaia 18 3 3 2 3" xfId="19126" xr:uid="{B01BA12A-D7E3-4B04-9A63-F3FBA490ED1F}"/>
    <cellStyle name="Migliaia 18 3 3 3" xfId="10111" xr:uid="{99FB7E94-B5C4-4F01-BDFF-70FF386DF44E}"/>
    <cellStyle name="Migliaia 18 3 3 3 2" xfId="32380" xr:uid="{AB242322-1DAA-46F5-90A4-0CE885BA688A}"/>
    <cellStyle name="Migliaia 18 3 3 3 3" xfId="22105" xr:uid="{ABF93B49-FA13-4A96-BD82-3495A5B438E5}"/>
    <cellStyle name="Migliaia 18 3 3 4" xfId="13376" xr:uid="{B504F571-AF42-47C9-AFEB-CB57BD940FDC}"/>
    <cellStyle name="Migliaia 18 3 3 4 3" xfId="24012" xr:uid="{9C8BD9FA-D134-480D-BC18-EAEDF6C06858}"/>
    <cellStyle name="Migliaia 18 3 3 5" xfId="26456" xr:uid="{1D7F3F59-8B69-4F15-914B-3F69635F3BA6}"/>
    <cellStyle name="Migliaia 18 3 3 6" xfId="16157" xr:uid="{FE04126D-F506-4A31-9064-2031818AB46E}"/>
    <cellStyle name="Migliaia 18 3 4" xfId="3305" xr:uid="{E52D1233-0EDD-4495-BC6C-1AEABDC039C9}"/>
    <cellStyle name="Migliaia 18 3 4 2" xfId="6662" xr:uid="{3F20C3F1-8439-4C88-BCE0-1980F0A50527}"/>
    <cellStyle name="Migliaia 18 3 4 2 2" xfId="29162" xr:uid="{361D4BE3-A106-47D9-8B91-59ABEBFF42FC}"/>
    <cellStyle name="Migliaia 18 3 4 2 3" xfId="18869" xr:uid="{672EDC39-4F32-4518-921B-11C2A3B56261}"/>
    <cellStyle name="Migliaia 18 3 4 3" xfId="9853" xr:uid="{465509FA-6B6F-4D3B-B1BB-19FC16374A8E}"/>
    <cellStyle name="Migliaia 18 3 4 3 2" xfId="32123" xr:uid="{F86EF796-6D70-41C7-8B5F-54515034D3A4}"/>
    <cellStyle name="Migliaia 18 3 4 3 3" xfId="21847" xr:uid="{C374F3D7-9C47-42D6-9B79-1FD8BF5F3270}"/>
    <cellStyle name="Migliaia 18 3 4 4" xfId="26198" xr:uid="{F94F1908-934A-4FC3-BF24-B61055E85C44}"/>
    <cellStyle name="Migliaia 18 3 4 5" xfId="15899" xr:uid="{691997BD-5406-45B0-83FC-FB72C5E9513D}"/>
    <cellStyle name="Migliaia 18 3 5" xfId="6409" xr:uid="{5F478B27-A984-40D4-95DD-73592ACDC749}"/>
    <cellStyle name="Migliaia 18 3 5 2" xfId="28910" xr:uid="{1159A256-FFC0-4C62-9396-02DA08275D17}"/>
    <cellStyle name="Migliaia 18 3 5 3" xfId="18616" xr:uid="{1A118F05-D08C-42A2-88A5-0D9A87B0E278}"/>
    <cellStyle name="Migliaia 18 3 6" xfId="9600" xr:uid="{4AF52BB1-4AEB-4FCF-9D9A-585C12802B61}"/>
    <cellStyle name="Migliaia 18 3 6 2" xfId="31870" xr:uid="{8E66A84A-BDB1-4BAE-866D-9D19DBA447B7}"/>
    <cellStyle name="Migliaia 18 3 6 3" xfId="21594" xr:uid="{D0E4D7F2-FA13-4632-8CFC-8BF0D868C8FB}"/>
    <cellStyle name="Migliaia 18 3 7" xfId="12721" xr:uid="{8BC951FD-38BF-424A-8CE6-9615B964AE60}"/>
    <cellStyle name="Migliaia 18 3 7 3" xfId="23590" xr:uid="{0ECFC63B-BAB6-4CAA-8833-E87BDF46ABE4}"/>
    <cellStyle name="Migliaia 18 3 8" xfId="25946" xr:uid="{EB549257-D5E1-4EDD-A2F9-3173A6634CC0}"/>
    <cellStyle name="Migliaia 18 3 9" xfId="15646" xr:uid="{1E4E9CD0-3553-4E84-B168-0387016EE9E5}"/>
    <cellStyle name="Migliaia 18 4" xfId="3461" xr:uid="{5758EF9E-878F-49C9-BFC0-229578A28424}"/>
    <cellStyle name="Migliaia 18 4 2" xfId="4780" xr:uid="{E8C8FE99-E3D1-4792-8AA1-9D42D772D6BA}"/>
    <cellStyle name="Migliaia 18 4 2 2" xfId="7966" xr:uid="{08160F7B-57AB-46DE-B3D7-509DFC268823}"/>
    <cellStyle name="Migliaia 18 4 2 2 2" xfId="30396" xr:uid="{B68CC4BE-D84C-4828-A4C1-5733D277EE66}"/>
    <cellStyle name="Migliaia 18 4 2 2 3" xfId="20106" xr:uid="{DE1F1CC4-E8EA-4CFB-841D-B4DAA4625C0E}"/>
    <cellStyle name="Migliaia 18 4 2 3" xfId="11088" xr:uid="{72FCB997-7FBC-4DDB-BBD7-7E99779C12ED}"/>
    <cellStyle name="Migliaia 18 4 2 3 3" xfId="23086" xr:uid="{FC99A076-58B8-4244-90D2-E14800FAEB50}"/>
    <cellStyle name="Migliaia 18 4 2 4" xfId="27437" xr:uid="{FECB732F-4C95-4C22-B590-FE77850E951D}"/>
    <cellStyle name="Migliaia 18 4 2 5" xfId="17138" xr:uid="{D5FFC983-09E9-47FE-83B9-FDBC8D4EC4FF}"/>
    <cellStyle name="Migliaia 18 4 3" xfId="6835" xr:uid="{7FDDBA85-75FD-4034-8822-F752ECF9D0DE}"/>
    <cellStyle name="Migliaia 18 4 3 2" xfId="29321" xr:uid="{A965D573-B9E4-4A5B-9075-043B1970CABA}"/>
    <cellStyle name="Migliaia 18 4 3 3" xfId="19028" xr:uid="{C4110D17-E2F1-4B88-A2AD-E20EA92061CC}"/>
    <cellStyle name="Migliaia 18 4 4" xfId="10013" xr:uid="{8336C0B1-5C8C-45F4-8DDF-E99592FE58AB}"/>
    <cellStyle name="Migliaia 18 4 4 2" xfId="32282" xr:uid="{A1D9344F-2EE3-45DD-89C8-CF3BC16CAD8A}"/>
    <cellStyle name="Migliaia 18 4 4 3" xfId="22007" xr:uid="{B29BEADB-C303-48F0-BAB0-444BB2648300}"/>
    <cellStyle name="Migliaia 18 4 5" xfId="13088" xr:uid="{4742BA48-3623-4234-B620-673B1DBAA59F}"/>
    <cellStyle name="Migliaia 18 4 5 3" xfId="23914" xr:uid="{C88CC2FD-C3A9-4B74-816D-C78CB801BA0A}"/>
    <cellStyle name="Migliaia 18 4 6" xfId="26358" xr:uid="{26D9034E-6EA8-4C14-9B9C-B3BC80968F11}"/>
    <cellStyle name="Migliaia 18 4 7" xfId="16059" xr:uid="{A0D2133F-00A1-4AEA-A356-A7C3164F82AB}"/>
    <cellStyle name="Migliaia 18 5" xfId="4660" xr:uid="{FC32C592-ADAC-432D-A836-102FC3D37DC6}"/>
    <cellStyle name="Migliaia 18 5 2" xfId="7836" xr:uid="{7993BE69-8628-43E9-AD2D-97010E417DB2}"/>
    <cellStyle name="Migliaia 18 5 2 2" xfId="30264" xr:uid="{961F3173-0537-4431-A329-DA89B3E57F67}"/>
    <cellStyle name="Migliaia 18 5 2 3" xfId="19975" xr:uid="{DFF0DDBB-40B8-4220-B6D8-5922A9484C71}"/>
    <cellStyle name="Migliaia 18 5 3" xfId="10959" xr:uid="{1E663EB5-DF33-4358-88B9-05E6F74684D1}"/>
    <cellStyle name="Migliaia 18 5 3 3" xfId="22954" xr:uid="{110D048C-0789-46C4-BBEA-3BA56EFE45F9}"/>
    <cellStyle name="Migliaia 18 5 4" xfId="14006" xr:uid="{BB83AF9D-4BFD-4BC5-BF48-50FD3264D891}"/>
    <cellStyle name="Migliaia 18 5 4 3" xfId="24645" xr:uid="{CFF1104B-39CE-419B-BB4E-1AC4DEF692DC}"/>
    <cellStyle name="Migliaia 18 5 5" xfId="27305" xr:uid="{72DC4D85-171B-49F6-A53E-132130D490B1}"/>
    <cellStyle name="Migliaia 18 5 6" xfId="17006" xr:uid="{E98E7C6E-2B08-4CCF-A8AF-1828D65A2364}"/>
    <cellStyle name="Migliaia 18 6" xfId="4457" xr:uid="{CCFC1815-6385-4D36-8944-EE3502629DA1}"/>
    <cellStyle name="Migliaia 18 6 2" xfId="7633" xr:uid="{FECE6045-BB05-47F1-A7D6-692D66E0D9EB}"/>
    <cellStyle name="Migliaia 18 6 2 2" xfId="30062" xr:uid="{811D2E9A-3D33-48AC-96AC-EACD792A8831}"/>
    <cellStyle name="Migliaia 18 6 2 3" xfId="19772" xr:uid="{38346CEE-A556-4F03-BD97-21F15CFD4927}"/>
    <cellStyle name="Migliaia 18 6 3" xfId="10756" xr:uid="{CC5CEF02-5D36-4A4B-87DF-11EB20EFC359}"/>
    <cellStyle name="Migliaia 18 6 3 3" xfId="22751" xr:uid="{8D6CD580-8754-45B7-9867-245EA3642B80}"/>
    <cellStyle name="Migliaia 18 6 4" xfId="13981" xr:uid="{4CFDC98C-6117-4DE2-B269-BF20D1CC2FDD}"/>
    <cellStyle name="Migliaia 18 6 4 3" xfId="24620" xr:uid="{734727DF-C47F-4C6B-B96D-59D536CEA800}"/>
    <cellStyle name="Migliaia 18 6 5" xfId="27102" xr:uid="{A488CBD4-15F2-46D0-9264-BF9F545EBC5F}"/>
    <cellStyle name="Migliaia 18 6 6" xfId="16803" xr:uid="{FD40E2A1-1C59-4AE5-8C2E-845C91D9A895}"/>
    <cellStyle name="Migliaia 18 7" xfId="4254" xr:uid="{7A3199AB-CD3A-4085-902B-FA61A868B2AE}"/>
    <cellStyle name="Migliaia 18 7 2" xfId="7429" xr:uid="{4E469B92-87A5-425A-93FD-90DEBDA3668C}"/>
    <cellStyle name="Migliaia 18 7 2 2" xfId="29872" xr:uid="{817FEB4A-FD48-46D9-8E4C-3020567043F3}"/>
    <cellStyle name="Migliaia 18 7 2 3" xfId="19582" xr:uid="{025515CC-37E8-4933-8A65-802E7CEC97DC}"/>
    <cellStyle name="Migliaia 18 7 3" xfId="10566" xr:uid="{EEEDD03B-6D0E-4A08-9221-36F617B5770D}"/>
    <cellStyle name="Migliaia 18 7 3 3" xfId="22561" xr:uid="{41AD798F-CCFF-4647-8EE5-4008EA488429}"/>
    <cellStyle name="Migliaia 18 7 4" xfId="26912" xr:uid="{DFC1E2FD-CBF3-482E-BC09-7F7B1E172A5C}"/>
    <cellStyle name="Migliaia 18 7 5" xfId="16613" xr:uid="{4AF4323A-14E4-418C-B426-6A79FD9B9EEF}"/>
    <cellStyle name="Migliaia 18 8" xfId="4160" xr:uid="{52910074-451B-4D9A-BBB9-22A68A68D37B}"/>
    <cellStyle name="Migliaia 18 8 2" xfId="7335" xr:uid="{2724D8C5-967A-422F-B7F1-3DB8730FF733}"/>
    <cellStyle name="Migliaia 18 8 2 2" xfId="29798" xr:uid="{7A8A35AB-6776-4656-8DC4-19F63694A835}"/>
    <cellStyle name="Migliaia 18 8 2 3" xfId="19508" xr:uid="{71006D24-DAF0-4D31-A23B-5B2D84F180AC}"/>
    <cellStyle name="Migliaia 18 8 3" xfId="10492" xr:uid="{21A474C5-F364-4673-84EF-EF3F72534F89}"/>
    <cellStyle name="Migliaia 18 8 3 3" xfId="22487" xr:uid="{4E65EA82-E38E-4471-915E-20C569C823A1}"/>
    <cellStyle name="Migliaia 18 8 4" xfId="26838" xr:uid="{A6BFCBCE-4D58-4D23-9E71-AEC6F1806054}"/>
    <cellStyle name="Migliaia 18 8 5" xfId="16539" xr:uid="{22E944DA-8A4C-4FD0-81DA-FC4D5F53B1CF}"/>
    <cellStyle name="Migliaia 18 9" xfId="3223" xr:uid="{3A066F3E-0C5C-40DD-BE5C-97518D80538E}"/>
    <cellStyle name="Migliaia 18 9 2" xfId="6578" xr:uid="{CFE617F0-C1E6-4B0E-833A-A2E70354215B}"/>
    <cellStyle name="Migliaia 18 9 2 2" xfId="29078" xr:uid="{8201CC15-187A-4D7A-9C76-3D6BCA0A9BE6}"/>
    <cellStyle name="Migliaia 18 9 2 3" xfId="18785" xr:uid="{77AEE1CD-3D85-4BA2-AFF7-D55C2EDC59FC}"/>
    <cellStyle name="Migliaia 18 9 3" xfId="9769" xr:uid="{D07EC7D9-5F77-4428-99EE-4F86B031A4A5}"/>
    <cellStyle name="Migliaia 18 9 3 2" xfId="32039" xr:uid="{41673039-32A7-46EA-9A4C-8B12E2418386}"/>
    <cellStyle name="Migliaia 18 9 3 3" xfId="21763" xr:uid="{9BB9C5EA-AF63-4C9C-8E61-75F1EDAACD9D}"/>
    <cellStyle name="Migliaia 18 9 4" xfId="26115" xr:uid="{0F85E28D-6453-4EE9-9264-4A17DF2AAB40}"/>
    <cellStyle name="Migliaia 18 9 5" xfId="15815" xr:uid="{7F18FD05-AB51-4565-BBEC-E940BEEED640}"/>
    <cellStyle name="Migliaia 19" xfId="2840" xr:uid="{9AE865B1-D16F-4246-AB89-404A66D77E4C}"/>
    <cellStyle name="Migliaia 19 10" xfId="3035" xr:uid="{74DA467C-2BA3-4B86-8D99-331EA8387147}"/>
    <cellStyle name="Migliaia 19 10 2" xfId="6324" xr:uid="{B4CC28A1-9BF2-4411-A021-F7133ADE240D}"/>
    <cellStyle name="Migliaia 19 10 2 2" xfId="28825" xr:uid="{F7C9780B-6609-411F-8C93-F74BED34BD35}"/>
    <cellStyle name="Migliaia 19 10 2 3" xfId="18531" xr:uid="{A7D25430-08BD-4730-A8C2-CA87E9CB4DB4}"/>
    <cellStyle name="Migliaia 19 10 3" xfId="9515" xr:uid="{62D4D31E-E53C-4B7C-BD54-632ED95F64C7}"/>
    <cellStyle name="Migliaia 19 10 3 2" xfId="31785" xr:uid="{91E28E90-54B0-4E25-A09F-242EF5B9724E}"/>
    <cellStyle name="Migliaia 19 10 3 3" xfId="21509" xr:uid="{70D3FC2E-AB0C-499F-9C4E-2DF344BE911B}"/>
    <cellStyle name="Migliaia 19 10 4" xfId="25861" xr:uid="{EE32056F-624A-4866-AC6A-57214ACAB61D}"/>
    <cellStyle name="Migliaia 19 10 5" xfId="15561" xr:uid="{9B554562-42BC-4B4F-A48F-6ACA5F7F2955}"/>
    <cellStyle name="Migliaia 19 11" xfId="2921" xr:uid="{A1C53BE7-92F4-42CF-818F-ACA3390B019C}"/>
    <cellStyle name="Migliaia 19 11 2" xfId="6213" xr:uid="{E98008EA-0E96-4986-A881-93962817B39D}"/>
    <cellStyle name="Migliaia 19 11 2 2" xfId="28714" xr:uid="{1E49FD71-D989-4EEB-BD17-636E371DF0D7}"/>
    <cellStyle name="Migliaia 19 11 2 3" xfId="18420" xr:uid="{F553CF4B-04C5-4061-B1A7-19A3C2CBDBAD}"/>
    <cellStyle name="Migliaia 19 11 3" xfId="9404" xr:uid="{F406A04D-A9F8-4D1D-BCE6-4B27E4AA86E3}"/>
    <cellStyle name="Migliaia 19 11 3 2" xfId="31674" xr:uid="{FC4B2F97-9DBB-4F8C-AAB8-F4577EF8AEA2}"/>
    <cellStyle name="Migliaia 19 11 3 3" xfId="21398" xr:uid="{0E5611D7-B13C-4C2E-BEAA-90F999911C8E}"/>
    <cellStyle name="Migliaia 19 11 4" xfId="25750" xr:uid="{F98A0C29-6591-439F-B2E5-E86E308F9AF2}"/>
    <cellStyle name="Migliaia 19 11 5" xfId="15450" xr:uid="{60D8F8AF-C0EA-4B1B-92A5-36BCAE1F1655}"/>
    <cellStyle name="Migliaia 19 12" xfId="6126" xr:uid="{667B8A8E-49F6-49F2-A443-B523FB573498}"/>
    <cellStyle name="Migliaia 19 12 2" xfId="28627" xr:uid="{2243D322-BA04-443B-9BF6-719DC88B09BA}"/>
    <cellStyle name="Migliaia 19 12 3" xfId="18333" xr:uid="{17CC5A87-CB39-4921-87DE-4CB1998F0087}"/>
    <cellStyle name="Migliaia 19 13" xfId="9317" xr:uid="{B107E6BF-EFAD-4B8B-87DC-89EEF64FCC20}"/>
    <cellStyle name="Migliaia 19 13 2" xfId="31587" xr:uid="{4F569C59-DB6B-458D-95B4-133E4F130FB8}"/>
    <cellStyle name="Migliaia 19 13 3" xfId="21311" xr:uid="{EA7CE24C-318F-4296-9853-A184F1F9E53E}"/>
    <cellStyle name="Migliaia 19 14" xfId="12391" xr:uid="{FF0A59B7-9655-4757-BDF6-9EC449E39047}"/>
    <cellStyle name="Migliaia 19 14 3" xfId="23491" xr:uid="{D8C46F5D-DCD7-4781-92FB-0203E0D7D18B}"/>
    <cellStyle name="Migliaia 19 15" xfId="25663" xr:uid="{46826E06-030E-40C5-BFB0-B74C8352BE26}"/>
    <cellStyle name="Migliaia 19 16" xfId="15363" xr:uid="{1D4F53DF-3CE8-4342-BE81-37D7DE1C492C}"/>
    <cellStyle name="Migliaia 19 2" xfId="3142" xr:uid="{DAE349A6-62FF-4C61-8CFB-9486CFF86C45}"/>
    <cellStyle name="Migliaia 19 2 2" xfId="4012" xr:uid="{3B2FBC9F-48EB-4A33-A2C5-39328C4E08CD}"/>
    <cellStyle name="Migliaia 19 2 2 2" xfId="4907" xr:uid="{D63EE4AA-E6C7-4572-87CE-1E478686644E}"/>
    <cellStyle name="Migliaia 19 2 2 2 2" xfId="8095" xr:uid="{43742C0C-CFC7-4C6A-8F48-29CDEE722685}"/>
    <cellStyle name="Migliaia 19 2 2 2 2 2" xfId="30518" xr:uid="{F98FE333-E6DF-439E-BFC4-BA83C703397D}"/>
    <cellStyle name="Migliaia 19 2 2 2 2 3" xfId="20228" xr:uid="{F7D0FF56-9DC9-49CE-8BB4-C7188A475D66}"/>
    <cellStyle name="Migliaia 19 2 2 2 3" xfId="11210" xr:uid="{047F680C-C620-4861-8BB4-C9295AB34E42}"/>
    <cellStyle name="Migliaia 19 2 2 2 3 3" xfId="23208" xr:uid="{8203ACD2-9CA1-4A8A-AE0E-60CA64319931}"/>
    <cellStyle name="Migliaia 19 2 2 2 4" xfId="13611" xr:uid="{CFFB296B-DCC4-4176-BA39-44CD0CD22672}"/>
    <cellStyle name="Migliaia 19 2 2 2 4 3" xfId="24249" xr:uid="{351029C3-88CB-4764-9516-315A783BD8DB}"/>
    <cellStyle name="Migliaia 19 2 2 2 5" xfId="27557" xr:uid="{D7AA1D69-BEF4-4A0E-AF7C-1BED2BFEA8B9}"/>
    <cellStyle name="Migliaia 19 2 2 2 6" xfId="17260" xr:uid="{CBCAA1D0-1794-4996-810C-53C9E9168284}"/>
    <cellStyle name="Migliaia 19 2 2 3" xfId="7185" xr:uid="{04EFE5B6-07F3-43B5-81BD-789A37F32C9D}"/>
    <cellStyle name="Migliaia 19 2 2 3 2" xfId="29658" xr:uid="{E8A80D35-C164-47C3-AB28-A4C97DD4FC6F}"/>
    <cellStyle name="Migliaia 19 2 2 3 3" xfId="19367" xr:uid="{12810C54-AEAC-4FA6-9B6F-001714C00C15}"/>
    <cellStyle name="Migliaia 19 2 2 4" xfId="10351" xr:uid="{C3D577BA-FCFB-4E5B-A712-BE335ED48A86}"/>
    <cellStyle name="Migliaia 19 2 2 4 2" xfId="32620" xr:uid="{21F952CE-A243-4FA8-AA8F-99A79A7A4032}"/>
    <cellStyle name="Migliaia 19 2 2 4 3" xfId="22346" xr:uid="{7BD5E8F4-B973-464D-98BC-10D518BFC473}"/>
    <cellStyle name="Migliaia 19 2 2 5" xfId="13007" xr:uid="{ED098042-2C1B-4C94-8258-92DDF6A3427E}"/>
    <cellStyle name="Migliaia 19 2 2 5 3" xfId="23832" xr:uid="{F183580A-7296-4091-93DB-7B2DBBEAB958}"/>
    <cellStyle name="Migliaia 19 2 2 6" xfId="26697" xr:uid="{F5691B5C-0CB4-40CC-B905-8C0EC4731787}"/>
    <cellStyle name="Migliaia 19 2 2 7" xfId="16398" xr:uid="{D26A1393-E70E-49A1-A159-1A931EEB6663}"/>
    <cellStyle name="Migliaia 19 2 3" xfId="3857" xr:uid="{87FC8E60-A209-46F3-A3C4-9E039E9577C6}"/>
    <cellStyle name="Migliaia 19 2 3 2" xfId="4346" xr:uid="{FDE83A43-9A91-4E8F-860A-611F27196A50}"/>
    <cellStyle name="Migliaia 19 2 3 2 2" xfId="7521" xr:uid="{376B894D-FDF4-4625-B063-4DAF3BE0A690}"/>
    <cellStyle name="Migliaia 19 2 3 2 2 2" xfId="29950" xr:uid="{D2A318A0-69F6-4A51-B6B1-5F9D9D607A98}"/>
    <cellStyle name="Migliaia 19 2 3 2 2 3" xfId="19660" xr:uid="{3BD9559C-ED58-4412-A471-C5FCC6EFD2D8}"/>
    <cellStyle name="Migliaia 19 2 3 2 3" xfId="10644" xr:uid="{6CCDDC7B-2912-4FCA-AE94-75EF33F220B5}"/>
    <cellStyle name="Migliaia 19 2 3 2 3 3" xfId="22639" xr:uid="{1C2BC051-1146-475C-A44C-FF6906483528}"/>
    <cellStyle name="Migliaia 19 2 3 2 4" xfId="26990" xr:uid="{8BCA7E94-C2F2-4699-A0F9-0552ACF9F1D0}"/>
    <cellStyle name="Migliaia 19 2 3 2 5" xfId="16691" xr:uid="{81BF74C9-0918-4118-B9D7-1C1AB0A5A4E6}"/>
    <cellStyle name="Migliaia 19 2 3 3" xfId="7027" xr:uid="{25FAABF7-6F7A-4AA9-9454-98839AF9D4D6}"/>
    <cellStyle name="Migliaia 19 2 3 3 2" xfId="29497" xr:uid="{38EF06F3-AD5D-4BCE-BDA1-EBACCDD74CAD}"/>
    <cellStyle name="Migliaia 19 2 3 3 3" xfId="19205" xr:uid="{209975F4-D86B-4F85-A81B-3E7CFFDBCA3E}"/>
    <cellStyle name="Migliaia 19 2 3 4" xfId="10189" xr:uid="{1577E635-4317-4D84-A71D-10D98971907B}"/>
    <cellStyle name="Migliaia 19 2 3 4 2" xfId="32459" xr:uid="{820E0991-5BC6-42B4-B7B7-EEE617A2B68E}"/>
    <cellStyle name="Migliaia 19 2 3 4 3" xfId="22184" xr:uid="{6B1C79AD-D06D-4CBA-AB5E-568615003861}"/>
    <cellStyle name="Migliaia 19 2 3 5" xfId="13449" xr:uid="{60942703-1CCB-4390-8AAD-E0D9F74FB676}"/>
    <cellStyle name="Migliaia 19 2 3 5 3" xfId="24087" xr:uid="{6077E8C7-7757-4112-B0C1-D45659B6C21B}"/>
    <cellStyle name="Migliaia 19 2 3 6" xfId="26535" xr:uid="{AADC3EE4-4096-41D7-90A8-178F1ED5D2C9}"/>
    <cellStyle name="Migliaia 19 2 3 7" xfId="16236" xr:uid="{91F9A898-207B-42D6-976E-27CB5B76D979}"/>
    <cellStyle name="Migliaia 19 2 4" xfId="3384" xr:uid="{41D91E30-910C-47C8-828A-7F981C03958B}"/>
    <cellStyle name="Migliaia 19 2 4 2" xfId="6741" xr:uid="{57793AF0-AE12-4077-8D0D-98DD6867EF09}"/>
    <cellStyle name="Migliaia 19 2 4 2 2" xfId="29241" xr:uid="{90B65F4D-C3D7-4B73-B50C-0A57C5B001EF}"/>
    <cellStyle name="Migliaia 19 2 4 2 3" xfId="18948" xr:uid="{52A86A93-9463-4655-9D94-95E9CBA67BA2}"/>
    <cellStyle name="Migliaia 19 2 4 3" xfId="9932" xr:uid="{EBEF8AC7-21EB-4A89-B8A3-979A578D4EF6}"/>
    <cellStyle name="Migliaia 19 2 4 3 2" xfId="32202" xr:uid="{6DB2EE4A-DE51-477D-88E2-C3340B4764D4}"/>
    <cellStyle name="Migliaia 19 2 4 3 3" xfId="21926" xr:uid="{33EC791D-6D35-42C1-81D6-C3FE0F64B4C8}"/>
    <cellStyle name="Migliaia 19 2 4 4" xfId="26277" xr:uid="{EA3B1E68-E29A-4B82-B155-C3B25B977251}"/>
    <cellStyle name="Migliaia 19 2 4 5" xfId="15978" xr:uid="{44E8276C-EA71-45EC-807D-7D09EA15E584}"/>
    <cellStyle name="Migliaia 19 2 5" xfId="6488" xr:uid="{38D0EF8C-2EF5-4528-BFDA-48DD8D3E3212}"/>
    <cellStyle name="Migliaia 19 2 5 2" xfId="28989" xr:uid="{971D9FEF-6BFC-4745-8281-2432F3598D0E}"/>
    <cellStyle name="Migliaia 19 2 5 3" xfId="18695" xr:uid="{DB2569D5-40D9-48AB-A7FF-766E6A11BE04}"/>
    <cellStyle name="Migliaia 19 2 6" xfId="9679" xr:uid="{8EBA7D39-E7D7-4997-B943-EF76EB65DDD4}"/>
    <cellStyle name="Migliaia 19 2 6 2" xfId="31949" xr:uid="{824CF88E-4452-4A28-9569-B4B8518578CE}"/>
    <cellStyle name="Migliaia 19 2 6 3" xfId="21673" xr:uid="{8C1F9302-4A2C-4ED2-9AA3-E22F0A70F8D3}"/>
    <cellStyle name="Migliaia 19 2 7" xfId="12798" xr:uid="{1BB00FE6-6FBB-4A26-BB76-B982E1DB679A}"/>
    <cellStyle name="Migliaia 19 2 7 3" xfId="23669" xr:uid="{C4E16FFB-B6DF-48FA-8158-33163390F08F}"/>
    <cellStyle name="Migliaia 19 2 8" xfId="26025" xr:uid="{C9120189-F2F4-46A1-85BC-89A303ECF3DB}"/>
    <cellStyle name="Migliaia 19 2 9" xfId="15725" xr:uid="{5B7DC57B-1975-4C21-9639-32DFC969064C}"/>
    <cellStyle name="Migliaia 19 3" xfId="3096" xr:uid="{1BEFE932-4DE5-4F47-B5F5-3CEB273A823E}"/>
    <cellStyle name="Migliaia 19 3 2" xfId="3961" xr:uid="{43935202-A207-4D6B-A141-BB581D6E2DF2}"/>
    <cellStyle name="Migliaia 19 3 2 2" xfId="4992" xr:uid="{C74E5653-7D30-4639-9CE1-8E7E6AFCEEE1}"/>
    <cellStyle name="Migliaia 19 3 2 2 2" xfId="8190" xr:uid="{F1D125E9-07D7-4B3E-97E2-0E96DE6FE5A5}"/>
    <cellStyle name="Migliaia 19 3 2 2 2 2" xfId="30602" xr:uid="{B473534B-018B-43B6-8B25-6404FAE78F63}"/>
    <cellStyle name="Migliaia 19 3 2 2 2 3" xfId="20313" xr:uid="{078E5E20-8D07-45B1-8DA6-C7E8FF669CFC}"/>
    <cellStyle name="Migliaia 19 3 2 2 3" xfId="11295" xr:uid="{3C69EAB8-980F-4ECA-ACD4-C285D3151A8F}"/>
    <cellStyle name="Migliaia 19 3 2 2 3 3" xfId="23293" xr:uid="{AB82ED36-F1B9-4A01-872F-135325021A53}"/>
    <cellStyle name="Migliaia 19 3 2 2 4" xfId="13533" xr:uid="{C3E023FB-EFBC-4DAF-A5B9-4202C5DF4C91}"/>
    <cellStyle name="Migliaia 19 3 2 2 4 3" xfId="24169" xr:uid="{38D430FD-9CF0-445B-9F3C-E833C324255C}"/>
    <cellStyle name="Migliaia 19 3 2 2 5" xfId="27639" xr:uid="{D1AE216C-2B93-4FC2-A5DB-8C8332C069E4}"/>
    <cellStyle name="Migliaia 19 3 2 2 6" xfId="17345" xr:uid="{0976FFD8-18BF-4B00-B0FC-48909CDD859E}"/>
    <cellStyle name="Migliaia 19 3 2 3" xfId="7107" xr:uid="{67DB2D6F-3DA2-4A48-8C41-6C099B9AE6CB}"/>
    <cellStyle name="Migliaia 19 3 2 3 2" xfId="29578" xr:uid="{3D24A562-99CF-4CDF-9052-5BE317C4426A}"/>
    <cellStyle name="Migliaia 19 3 2 3 3" xfId="19287" xr:uid="{9407E237-46FF-466C-866F-46F0952F0D22}"/>
    <cellStyle name="Migliaia 19 3 2 4" xfId="10271" xr:uid="{CDBA1A37-D1A4-4800-98F1-F091A9B927A9}"/>
    <cellStyle name="Migliaia 19 3 2 4 2" xfId="32540" xr:uid="{01CA357D-0CB7-459A-A02B-1200710921C1}"/>
    <cellStyle name="Migliaia 19 3 2 4 3" xfId="22266" xr:uid="{5A2EC1A6-5DB4-4C6B-A46D-EECF9A3F8F7D}"/>
    <cellStyle name="Migliaia 19 3 2 5" xfId="12930" xr:uid="{690809EB-387F-4FF5-9DA4-2BF7E7575326}"/>
    <cellStyle name="Migliaia 19 3 2 5 3" xfId="23752" xr:uid="{9436463E-F7E5-43BF-B59A-A4D94A5C42D8}"/>
    <cellStyle name="Migliaia 19 3 2 6" xfId="26617" xr:uid="{49A6B132-8E30-4524-A712-3B699FB6898A}"/>
    <cellStyle name="Migliaia 19 3 2 7" xfId="16318" xr:uid="{BD6516BB-E544-4883-99F5-19880DE93CCD}"/>
    <cellStyle name="Migliaia 19 3 3" xfId="3782" xr:uid="{41ECD456-E9B4-46C2-A08D-A5A904C1B279}"/>
    <cellStyle name="Migliaia 19 3 3 2" xfId="6945" xr:uid="{20BA1B69-6801-4E36-AFCF-F3AA99965F58}"/>
    <cellStyle name="Migliaia 19 3 3 2 2" xfId="29416" xr:uid="{9EE40DF5-1C8C-4AF4-8B6D-47178040472A}"/>
    <cellStyle name="Migliaia 19 3 3 2 3" xfId="19123" xr:uid="{BF973985-1C89-4CB9-A98B-BC63353D654E}"/>
    <cellStyle name="Migliaia 19 3 3 3" xfId="10108" xr:uid="{949EB91B-45D3-4BB8-80F1-5B781ED057D4}"/>
    <cellStyle name="Migliaia 19 3 3 3 2" xfId="32377" xr:uid="{4C25DA10-F296-426D-9573-EC7EDDE46524}"/>
    <cellStyle name="Migliaia 19 3 3 3 3" xfId="22102" xr:uid="{3D7CD02F-4C94-462C-865D-7491DB4CCAAF}"/>
    <cellStyle name="Migliaia 19 3 3 4" xfId="13373" xr:uid="{B5F0BDE2-69BE-4665-91F7-FCAE7991FB2C}"/>
    <cellStyle name="Migliaia 19 3 3 4 3" xfId="24009" xr:uid="{076A65E5-3A20-48D0-B30E-07F2CAFBC30A}"/>
    <cellStyle name="Migliaia 19 3 3 5" xfId="26453" xr:uid="{E474F898-E99F-4FDA-8221-C50F58F111F9}"/>
    <cellStyle name="Migliaia 19 3 3 6" xfId="16154" xr:uid="{A5DBA721-AFB0-4D55-9051-605A126D8728}"/>
    <cellStyle name="Migliaia 19 3 4" xfId="3302" xr:uid="{138073D7-7274-465D-9B92-89C444635D5E}"/>
    <cellStyle name="Migliaia 19 3 4 2" xfId="6659" xr:uid="{B2ADEA44-BBF9-441D-8178-CFE6F6D9C053}"/>
    <cellStyle name="Migliaia 19 3 4 2 2" xfId="29159" xr:uid="{C8BD4609-494C-411C-BC25-4B17FD25AC59}"/>
    <cellStyle name="Migliaia 19 3 4 2 3" xfId="18866" xr:uid="{A9B0EE59-4332-426C-98AD-E9F6442DB977}"/>
    <cellStyle name="Migliaia 19 3 4 3" xfId="9850" xr:uid="{A5AEE482-865B-4D91-9D7C-B22797FB897E}"/>
    <cellStyle name="Migliaia 19 3 4 3 2" xfId="32120" xr:uid="{C6711F58-E6D7-47CE-AB32-7B31499C4776}"/>
    <cellStyle name="Migliaia 19 3 4 3 3" xfId="21844" xr:uid="{F74C7262-40B2-4213-901D-17D7397F2460}"/>
    <cellStyle name="Migliaia 19 3 4 4" xfId="26195" xr:uid="{75FAFFB9-5C46-4E86-B754-225CEBA2D368}"/>
    <cellStyle name="Migliaia 19 3 4 5" xfId="15896" xr:uid="{A74CD209-4B1A-4C33-AEAF-9B32BBCFA4E2}"/>
    <cellStyle name="Migliaia 19 3 5" xfId="6406" xr:uid="{4282F81F-B967-4F7F-A3D2-9E9E3FB520C5}"/>
    <cellStyle name="Migliaia 19 3 5 2" xfId="28907" xr:uid="{3FB10F56-3C17-4508-9D38-D5F3CBC1F6A1}"/>
    <cellStyle name="Migliaia 19 3 5 3" xfId="18613" xr:uid="{50E5DD3B-7366-4378-BCD1-107DAD611A16}"/>
    <cellStyle name="Migliaia 19 3 6" xfId="9597" xr:uid="{047B4732-513E-4282-840C-23078EF3CB22}"/>
    <cellStyle name="Migliaia 19 3 6 2" xfId="31867" xr:uid="{621DECB6-2756-4BC9-96DB-57708038234D}"/>
    <cellStyle name="Migliaia 19 3 6 3" xfId="21591" xr:uid="{661C9B50-9C91-4412-B55C-9BBE4AB801FD}"/>
    <cellStyle name="Migliaia 19 3 7" xfId="12718" xr:uid="{69131FA7-7A04-4855-B5B7-3893B225C7BF}"/>
    <cellStyle name="Migliaia 19 3 7 3" xfId="23587" xr:uid="{47756F34-4680-4B2C-BB8E-78BD9928F522}"/>
    <cellStyle name="Migliaia 19 3 8" xfId="25943" xr:uid="{E6CC7FD5-4FC4-473B-BCE4-F6D5A156FFEF}"/>
    <cellStyle name="Migliaia 19 3 9" xfId="15643" xr:uid="{D1858359-C7C9-47BC-AEF7-76FC52F06AFC}"/>
    <cellStyle name="Migliaia 19 4" xfId="3460" xr:uid="{D42F624C-F7A4-4428-979F-D4980843F857}"/>
    <cellStyle name="Migliaia 19 4 2" xfId="4777" xr:uid="{42F65DC9-91A4-4926-84D4-3B413D7C45D7}"/>
    <cellStyle name="Migliaia 19 4 2 2" xfId="7963" xr:uid="{6EB2965E-A475-442F-91EB-E8F1F8DE6E80}"/>
    <cellStyle name="Migliaia 19 4 2 2 2" xfId="30393" xr:uid="{196DAD7E-E8E2-436E-9458-9D7B0034F14D}"/>
    <cellStyle name="Migliaia 19 4 2 2 3" xfId="20103" xr:uid="{4452688F-082B-4409-B86F-E9A5E3D0FA95}"/>
    <cellStyle name="Migliaia 19 4 2 3" xfId="11085" xr:uid="{811AD6AD-B4CE-471E-A90C-204AE04E453A}"/>
    <cellStyle name="Migliaia 19 4 2 3 3" xfId="23083" xr:uid="{092ABD0F-44BE-4700-832C-DD694EE9EE18}"/>
    <cellStyle name="Migliaia 19 4 2 4" xfId="27434" xr:uid="{E2FA9978-E7DA-4280-A3D2-4C8411C0D312}"/>
    <cellStyle name="Migliaia 19 4 2 5" xfId="17135" xr:uid="{BE35DC1A-54CF-4AD8-A29F-D5DD07B354E9}"/>
    <cellStyle name="Migliaia 19 4 3" xfId="6834" xr:uid="{8457DED5-5015-4AE1-8346-39675DA62ACF}"/>
    <cellStyle name="Migliaia 19 4 3 2" xfId="29320" xr:uid="{2F403790-8067-45DE-B4FC-83DD0A0003B4}"/>
    <cellStyle name="Migliaia 19 4 3 3" xfId="19027" xr:uid="{955CA26E-A95D-4DAD-9432-7C9727CD4065}"/>
    <cellStyle name="Migliaia 19 4 4" xfId="10012" xr:uid="{4154EB1C-AF7A-4DC3-87E8-BDEF8ED929F8}"/>
    <cellStyle name="Migliaia 19 4 4 2" xfId="32281" xr:uid="{36AB5CAD-EA1C-48F8-AD73-D8AEEB04C894}"/>
    <cellStyle name="Migliaia 19 4 4 3" xfId="22006" xr:uid="{78C97DC9-686D-4C89-8353-7AD3D0B53573}"/>
    <cellStyle name="Migliaia 19 4 5" xfId="13087" xr:uid="{A257C172-2E36-4BED-96D5-A9269FE16651}"/>
    <cellStyle name="Migliaia 19 4 5 3" xfId="23913" xr:uid="{CBCC74A5-016D-48E6-B703-11FF4F9C90B0}"/>
    <cellStyle name="Migliaia 19 4 6" xfId="26357" xr:uid="{3BB54366-E536-4131-B91A-B824CA823BBE}"/>
    <cellStyle name="Migliaia 19 4 7" xfId="16058" xr:uid="{2B603388-1552-407D-BB1A-87287B69A650}"/>
    <cellStyle name="Migliaia 19 5" xfId="4657" xr:uid="{4F7F52BD-92E2-494B-9147-50C2C7F9DAC3}"/>
    <cellStyle name="Migliaia 19 5 2" xfId="7833" xr:uid="{983700D3-8D16-42AD-B6B8-AD7F7C8334E7}"/>
    <cellStyle name="Migliaia 19 5 2 2" xfId="30261" xr:uid="{6F23681B-9629-4635-ACBB-206B7B82BE7E}"/>
    <cellStyle name="Migliaia 19 5 2 3" xfId="19972" xr:uid="{42995E90-D2E8-4CBD-BCC0-61C26A4F7772}"/>
    <cellStyle name="Migliaia 19 5 3" xfId="10956" xr:uid="{F9D26F5F-BA48-4D98-A14B-A4E3BBC79665}"/>
    <cellStyle name="Migliaia 19 5 3 3" xfId="22951" xr:uid="{12ACFB51-1909-4044-B6B4-EBA42F0A05E5}"/>
    <cellStyle name="Migliaia 19 5 4" xfId="13959" xr:uid="{1891BBF3-C79B-437B-A562-6DBF1391DC94}"/>
    <cellStyle name="Migliaia 19 5 4 3" xfId="24597" xr:uid="{162F7314-EC6E-4BC9-9E70-9010B290B553}"/>
    <cellStyle name="Migliaia 19 5 5" xfId="27302" xr:uid="{D3E6A60A-8A47-4132-92DD-8C7CBB822DB6}"/>
    <cellStyle name="Migliaia 19 5 6" xfId="17003" xr:uid="{4D053827-CFA1-4B10-8EA1-281E84DC35C0}"/>
    <cellStyle name="Migliaia 19 6" xfId="4454" xr:uid="{148DC16B-B189-4E6A-B473-0B8B42CF03EB}"/>
    <cellStyle name="Migliaia 19 6 2" xfId="7630" xr:uid="{213530BE-5733-4113-B382-F50C0964FECF}"/>
    <cellStyle name="Migliaia 19 6 2 2" xfId="30059" xr:uid="{09F46B48-AE5F-4369-8124-6BD80DD90D8F}"/>
    <cellStyle name="Migliaia 19 6 2 3" xfId="19769" xr:uid="{36092B76-8BD1-4488-B319-C73A05ED67E6}"/>
    <cellStyle name="Migliaia 19 6 3" xfId="10753" xr:uid="{2FF5501B-B385-49B8-9212-C9501A86788E}"/>
    <cellStyle name="Migliaia 19 6 3 3" xfId="22748" xr:uid="{A80CC3E9-4E16-4601-83E6-1DDF37CE10D8}"/>
    <cellStyle name="Migliaia 19 6 4" xfId="13699" xr:uid="{7AE1CF10-19D9-4411-A106-2DD5830D3D24}"/>
    <cellStyle name="Migliaia 19 6 4 3" xfId="24337" xr:uid="{AC79E8F4-950D-4857-AF6C-6350129EA135}"/>
    <cellStyle name="Migliaia 19 6 5" xfId="27099" xr:uid="{35EE4F01-988C-414D-8A25-6D052346B666}"/>
    <cellStyle name="Migliaia 19 6 6" xfId="16800" xr:uid="{996CB906-7C45-427D-90BB-4AE4F7C1BBD1}"/>
    <cellStyle name="Migliaia 19 7" xfId="4251" xr:uid="{5BF69B27-9C4F-41D5-8E86-057909C2025A}"/>
    <cellStyle name="Migliaia 19 7 2" xfId="7426" xr:uid="{71052312-FB5F-475C-91EC-D0E2446E7811}"/>
    <cellStyle name="Migliaia 19 7 2 2" xfId="29869" xr:uid="{D9D27BE1-C67E-46DA-BE7C-DB0035D28D26}"/>
    <cellStyle name="Migliaia 19 7 2 3" xfId="19579" xr:uid="{A2542858-2263-475E-A67F-6369E5847BEA}"/>
    <cellStyle name="Migliaia 19 7 3" xfId="10563" xr:uid="{DDC02925-1F84-43D7-8E76-49AC43CC77DD}"/>
    <cellStyle name="Migliaia 19 7 3 3" xfId="22558" xr:uid="{8C2C0B22-C7E8-4391-94F9-DA930028E634}"/>
    <cellStyle name="Migliaia 19 7 4" xfId="26909" xr:uid="{015DB960-3C3A-4CBE-B015-494285AA012F}"/>
    <cellStyle name="Migliaia 19 7 5" xfId="16610" xr:uid="{D109FA4E-B819-4ECA-89AA-89EBE85745C6}"/>
    <cellStyle name="Migliaia 19 8" xfId="4159" xr:uid="{141C056E-DD5C-4A7D-8A65-64A66E646D33}"/>
    <cellStyle name="Migliaia 19 8 2" xfId="7334" xr:uid="{011021CA-A9E8-4B9A-B537-319789F9039E}"/>
    <cellStyle name="Migliaia 19 8 2 2" xfId="29797" xr:uid="{9D42D6CF-22C7-4A84-BB07-7A44FF1FA58C}"/>
    <cellStyle name="Migliaia 19 8 2 3" xfId="19507" xr:uid="{C72D5439-0B35-436D-A4BE-2F82CEF35F9A}"/>
    <cellStyle name="Migliaia 19 8 3" xfId="10491" xr:uid="{D6BC6459-D094-40E1-AC95-4371DA4F6AB0}"/>
    <cellStyle name="Migliaia 19 8 3 3" xfId="22486" xr:uid="{2EFC5D70-08C7-4FF0-80AD-43200A4DE861}"/>
    <cellStyle name="Migliaia 19 8 4" xfId="26837" xr:uid="{02F39740-9E40-4B25-B74C-A2786C9FDE21}"/>
    <cellStyle name="Migliaia 19 8 5" xfId="16538" xr:uid="{5F9FF17C-F24C-4BBC-8857-5F3DA94A3669}"/>
    <cellStyle name="Migliaia 19 9" xfId="3220" xr:uid="{048EDE54-17A5-49ED-9198-E1573CC69336}"/>
    <cellStyle name="Migliaia 19 9 2" xfId="6575" xr:uid="{E01A59C8-4495-4AFF-8FBA-AF83B33785A9}"/>
    <cellStyle name="Migliaia 19 9 2 2" xfId="29075" xr:uid="{D541D8FF-808E-49AB-B059-A9CD902A4AA2}"/>
    <cellStyle name="Migliaia 19 9 2 3" xfId="18782" xr:uid="{F60CFA98-C93A-4F9B-A557-450180846E8B}"/>
    <cellStyle name="Migliaia 19 9 3" xfId="9766" xr:uid="{36CB2885-A177-41B1-97B3-661157EDE0A9}"/>
    <cellStyle name="Migliaia 19 9 3 2" xfId="32036" xr:uid="{C7F1E1EE-5B5C-4F5F-A2B1-3C63B941410B}"/>
    <cellStyle name="Migliaia 19 9 3 3" xfId="21760" xr:uid="{058C8955-79B9-42DC-B2A3-E12113292F99}"/>
    <cellStyle name="Migliaia 19 9 4" xfId="26112" xr:uid="{FF0835D1-A5FB-4AC0-A05E-D7F76BD5F98D}"/>
    <cellStyle name="Migliaia 19 9 5" xfId="15812" xr:uid="{23748F80-7CEC-4447-B845-7991FA0E8FBC}"/>
    <cellStyle name="Migliaia 2" xfId="37" xr:uid="{15160548-A9E6-4E0A-BFF3-657C3A6B271A}"/>
    <cellStyle name="Migliaia 2 10" xfId="51" xr:uid="{1E178743-82F2-499F-9743-E3D5D9F12A97}"/>
    <cellStyle name="Migliaia 2 10 2" xfId="1115" xr:uid="{6E85A417-4DED-4E4A-A518-2075E43C51A8}"/>
    <cellStyle name="Migliaia 2 10 2 2" xfId="30022" xr:uid="{3B99C74C-4275-421B-AC26-5841B8046DCF}"/>
    <cellStyle name="Migliaia 2 10 2 3" xfId="19732" xr:uid="{81EFAFC7-B372-4838-80F4-3439843D0EC3}"/>
    <cellStyle name="Migliaia 2 10 2 5" xfId="7593" xr:uid="{6DFBD8F8-5624-47FD-B82E-F96FCF2B6987}"/>
    <cellStyle name="Migliaia 2 10 3" xfId="10716" xr:uid="{BA32E667-4118-4791-A899-527A2C11F211}"/>
    <cellStyle name="Migliaia 2 10 3 3" xfId="22711" xr:uid="{84324851-3331-4D99-8504-9CCE673EA234}"/>
    <cellStyle name="Migliaia 2 10 4" xfId="13762" xr:uid="{643DAC3B-3714-450F-9D9D-5367647F719A}"/>
    <cellStyle name="Migliaia 2 10 4 3" xfId="24401" xr:uid="{C80ADDC4-ED6B-4EFE-B4A9-8921A881A770}"/>
    <cellStyle name="Migliaia 2 10 5" xfId="14499" xr:uid="{AEC335C7-F070-4227-8909-B7FF65494A2E}"/>
    <cellStyle name="Migliaia 2 10 5 2" xfId="27062" xr:uid="{E5BE15AC-4A38-4A8E-878D-438542F24A9B}"/>
    <cellStyle name="Migliaia 2 10 6" xfId="16763" xr:uid="{D27C3942-21B5-4E6F-B60D-B00D14140CBC}"/>
    <cellStyle name="Migliaia 2 10 7" xfId="607" xr:uid="{6E920366-CAF6-4427-8957-E92A7FA28278}"/>
    <cellStyle name="Migliaia 2 10 8" xfId="32969" xr:uid="{FD1CBBFA-92AE-4249-9583-6D5A03241142}"/>
    <cellStyle name="Migliaia 2 10 9" xfId="1443" xr:uid="{4949A05E-15DE-4064-9775-3F6E67C22F99}"/>
    <cellStyle name="Migliaia 2 11" xfId="370" xr:uid="{C8258531-7216-408B-9A84-F7494CF20FEC}"/>
    <cellStyle name="Migliaia 2 11 2" xfId="864" xr:uid="{2214D24C-B00D-4004-8EBF-13580AF563DC}"/>
    <cellStyle name="Migliaia 2 11 2 2" xfId="29833" xr:uid="{B83D0628-29DE-44E3-9ACF-F7F947522E47}"/>
    <cellStyle name="Migliaia 2 11 2 3" xfId="19543" xr:uid="{1030852A-25A0-4F65-9DE1-4C8A0CBDDF1F}"/>
    <cellStyle name="Migliaia 2 11 2 6" xfId="7384" xr:uid="{174AACCC-83E2-4B26-9051-D83ED58DE94B}"/>
    <cellStyle name="Migliaia 2 11 3" xfId="10527" xr:uid="{54529A55-9833-4D52-8D07-C6EE5D252854}"/>
    <cellStyle name="Migliaia 2 11 3 3" xfId="22522" xr:uid="{74594736-4FE3-48E6-88AF-9398152D67E9}"/>
    <cellStyle name="Migliaia 2 11 4" xfId="4209" xr:uid="{5856B4A2-5ADD-4F45-A2C3-AE3533CA6E4E}"/>
    <cellStyle name="Migliaia 2 11 4 3" xfId="24720" xr:uid="{A07FA46F-E496-40DC-8777-048A3A60A4E8}"/>
    <cellStyle name="Migliaia 2 11 5" xfId="26873" xr:uid="{63F6EC99-51EF-4BB7-BB2C-EC1A20B03A20}"/>
    <cellStyle name="Migliaia 2 11 6" xfId="16574" xr:uid="{A085C2D5-373F-4D5B-AB0B-9DB2A6A46670}"/>
    <cellStyle name="Migliaia 2 11 9" xfId="1458" xr:uid="{36F7CE4B-BC71-4D97-AE13-F1FAA3F69167}"/>
    <cellStyle name="Migliaia 2 12" xfId="696" xr:uid="{CE299656-3B9F-46C3-84E1-03A30461CFBA}"/>
    <cellStyle name="Migliaia 2 12 2" xfId="7235" xr:uid="{D441E871-315E-46F9-BD62-EC2132482023}"/>
    <cellStyle name="Migliaia 2 12 2 2" xfId="29706" xr:uid="{7853736F-11F1-4EAF-820F-E45D750EDDDB}"/>
    <cellStyle name="Migliaia 2 12 2 3" xfId="19416" xr:uid="{1EC292FE-6711-4D72-A0F8-828C874880CF}"/>
    <cellStyle name="Migliaia 2 12 3" xfId="10400" xr:uid="{FF466C35-0AD0-48BE-9538-15CFCE584670}"/>
    <cellStyle name="Migliaia 2 12 3 3" xfId="22395" xr:uid="{CA397303-9F52-4E18-9D18-1961AEBE255C}"/>
    <cellStyle name="Migliaia 2 12 4" xfId="26746" xr:uid="{311B1042-881F-4FA4-B756-8B0CC3E02ECC}"/>
    <cellStyle name="Migliaia 2 12 5" xfId="16447" xr:uid="{7EFD3DB1-BC13-48DB-845D-B1B0F7A3AAC6}"/>
    <cellStyle name="Migliaia 2 12 8" xfId="4060" xr:uid="{9768F7C9-57F7-4171-AE72-BE89C9BB37C2}"/>
    <cellStyle name="Migliaia 2 13" xfId="3184" xr:uid="{576BA0B9-5383-417D-B80A-F112437AE2B9}"/>
    <cellStyle name="Migliaia 2 13 2" xfId="6539" xr:uid="{22759CA0-3513-47D3-B7C4-22B75D2BAC3C}"/>
    <cellStyle name="Migliaia 2 13 2 2" xfId="29039" xr:uid="{8CE19805-3BA2-4822-8AD6-27B398A3EB1C}"/>
    <cellStyle name="Migliaia 2 13 2 3" xfId="18746" xr:uid="{89FC7C54-D62C-4405-ABCB-BEA966259800}"/>
    <cellStyle name="Migliaia 2 13 3" xfId="9730" xr:uid="{6F8DA01F-F068-416B-9428-9A810E388A1E}"/>
    <cellStyle name="Migliaia 2 13 3 2" xfId="32000" xr:uid="{106C9317-77D5-4AB9-97D7-085BD1AF86A3}"/>
    <cellStyle name="Migliaia 2 13 3 3" xfId="21724" xr:uid="{C233D949-90CE-4BBF-9B3B-8FE985521AFA}"/>
    <cellStyle name="Migliaia 2 13 4" xfId="26076" xr:uid="{C534D309-6319-4143-813C-2C45F227D127}"/>
    <cellStyle name="Migliaia 2 13 5" xfId="15776" xr:uid="{BDFE282F-5A2F-4FF6-BE68-A7A00457E41D}"/>
    <cellStyle name="Migliaia 2 14" xfId="2978" xr:uid="{50CF87E5-64F2-44C0-AA36-8BC5A5F4875B}"/>
    <cellStyle name="Migliaia 2 14 2" xfId="6268" xr:uid="{89AB8BCB-DB37-4C88-9643-CA1D5FC2DC0A}"/>
    <cellStyle name="Migliaia 2 14 2 2" xfId="28769" xr:uid="{84C88850-9C0D-4FE4-A9D8-E6BC039F1C28}"/>
    <cellStyle name="Migliaia 2 14 2 3" xfId="18475" xr:uid="{5D643DD9-9B00-4F0F-887B-31953FD36680}"/>
    <cellStyle name="Migliaia 2 14 3" xfId="9459" xr:uid="{3697A83C-6DDF-4039-9853-A2F3F4AB0363}"/>
    <cellStyle name="Migliaia 2 14 3 2" xfId="31729" xr:uid="{E661E29F-0B6F-4F83-BEFD-2939D159AB2A}"/>
    <cellStyle name="Migliaia 2 14 3 3" xfId="21453" xr:uid="{A18EAF20-AA97-410B-85CF-6DEB3209308B}"/>
    <cellStyle name="Migliaia 2 14 4" xfId="25805" xr:uid="{FFACBC6C-8A2C-422B-90C8-4C0067880719}"/>
    <cellStyle name="Migliaia 2 14 5" xfId="15505" xr:uid="{E98E389A-883D-4CFB-9C5E-750C939C19C9}"/>
    <cellStyle name="Migliaia 2 15" xfId="2970" xr:uid="{1A15F19A-AC2E-4BBA-93E1-540EDFD716D8}"/>
    <cellStyle name="Migliaia 2 15 2" xfId="6261" xr:uid="{4C46A7D2-821C-4B7E-8337-5FA284278A47}"/>
    <cellStyle name="Migliaia 2 15 2 2" xfId="28762" xr:uid="{123B258D-0A67-4B07-8DE9-F625BFD189BB}"/>
    <cellStyle name="Migliaia 2 15 2 3" xfId="18468" xr:uid="{8EB311A3-1E28-46D1-A0AC-8AC778EB8F68}"/>
    <cellStyle name="Migliaia 2 15 3" xfId="9452" xr:uid="{FDCFD1FF-E9CF-4539-8E75-800307404CD0}"/>
    <cellStyle name="Migliaia 2 15 3 2" xfId="31722" xr:uid="{1E7BE608-CBF9-46B3-B745-1CC413F455F4}"/>
    <cellStyle name="Migliaia 2 15 3 3" xfId="21446" xr:uid="{04E032A7-B5AF-454E-8D9B-83E1152CD79F}"/>
    <cellStyle name="Migliaia 2 15 4" xfId="25798" xr:uid="{1E3B0348-A763-4A3A-B805-5113509A650D}"/>
    <cellStyle name="Migliaia 2 15 5" xfId="15498" xr:uid="{7695BAEF-C1BB-47F2-8083-EAF3B9838CB0}"/>
    <cellStyle name="Migliaia 2 16" xfId="2962" xr:uid="{7BD80054-7ED7-4EC8-B92C-E3CDB7CD44E9}"/>
    <cellStyle name="Migliaia 2 16 2" xfId="6254" xr:uid="{933CBB7B-C990-4468-9D66-9B1D4C9ED49A}"/>
    <cellStyle name="Migliaia 2 16 2 2" xfId="28755" xr:uid="{8B029236-8B90-43CD-8E2E-FF2A9205173A}"/>
    <cellStyle name="Migliaia 2 16 2 3" xfId="18461" xr:uid="{F5A1EF3C-62BA-483A-9B28-1995A2A9DAE3}"/>
    <cellStyle name="Migliaia 2 16 3" xfId="9445" xr:uid="{EC2B161B-A2CC-4F95-9EFA-4D32E156DA43}"/>
    <cellStyle name="Migliaia 2 16 3 2" xfId="31715" xr:uid="{DC47B072-7A9A-48E0-87F2-3D40A0E2A2B5}"/>
    <cellStyle name="Migliaia 2 16 3 3" xfId="21439" xr:uid="{47780E05-5C66-4725-983A-AD101440F7FE}"/>
    <cellStyle name="Migliaia 2 16 4" xfId="25791" xr:uid="{08B5EB35-5ED5-43CA-8D9A-44707315FF96}"/>
    <cellStyle name="Migliaia 2 16 5" xfId="15491" xr:uid="{303168C6-FC5C-408F-9D23-5EF8B97F4C84}"/>
    <cellStyle name="Migliaia 2 17" xfId="2885" xr:uid="{A67E5563-5E20-41C8-90DB-A36A89F56D5A}"/>
    <cellStyle name="Migliaia 2 17 2" xfId="6177" xr:uid="{9CB32D6F-7275-445B-9BEF-C0CA2F455BB9}"/>
    <cellStyle name="Migliaia 2 17 2 2" xfId="28678" xr:uid="{B2FA8305-BD38-4B06-BD91-6991B6B30D69}"/>
    <cellStyle name="Migliaia 2 17 2 3" xfId="18384" xr:uid="{7A447502-7D5C-42DA-81A9-584A93733C5D}"/>
    <cellStyle name="Migliaia 2 17 3" xfId="9368" xr:uid="{719B640D-919A-4EC1-9F94-3FB8F199956A}"/>
    <cellStyle name="Migliaia 2 17 3 2" xfId="31638" xr:uid="{7A1567FF-7CE6-47C4-B688-BF2953FB5D4F}"/>
    <cellStyle name="Migliaia 2 17 3 3" xfId="21362" xr:uid="{4330AB82-6727-4690-8A8E-6C9BA96F9ADA}"/>
    <cellStyle name="Migliaia 2 17 4" xfId="25714" xr:uid="{739F7FAF-3A53-4251-9B5D-09563073C0F8}"/>
    <cellStyle name="Migliaia 2 17 5" xfId="15414" xr:uid="{86DB94BC-C77F-4827-A61C-CAEB3E15A135}"/>
    <cellStyle name="Migliaia 2 18" xfId="2804" xr:uid="{BC41E7D1-C931-49E0-9818-4CE13C43435C}"/>
    <cellStyle name="Migliaia 2 18 2" xfId="6090" xr:uid="{4131031F-0206-40B6-80F5-643875EE006B}"/>
    <cellStyle name="Migliaia 2 18 2 2" xfId="28591" xr:uid="{64D3CC73-3BD1-4C3B-AF60-543955B1EA85}"/>
    <cellStyle name="Migliaia 2 18 2 3" xfId="18297" xr:uid="{2088110F-D195-4A70-8D66-8697A5808D7E}"/>
    <cellStyle name="Migliaia 2 18 3" xfId="9281" xr:uid="{5E1C883F-878C-4251-BA65-7138BD4E3356}"/>
    <cellStyle name="Migliaia 2 18 3 2" xfId="31551" xr:uid="{687190DD-8309-4285-94D2-AE1FE3DD7D78}"/>
    <cellStyle name="Migliaia 2 18 3 3" xfId="21275" xr:uid="{33D36953-D550-463C-A4EE-4F0AA8DDBC7E}"/>
    <cellStyle name="Migliaia 2 18 4" xfId="25627" xr:uid="{293E691F-5D51-4F06-A519-155D3FD0FB31}"/>
    <cellStyle name="Migliaia 2 18 5" xfId="15327" xr:uid="{8726C973-AD43-49DB-9809-7BCF0AA6116B}"/>
    <cellStyle name="Migliaia 2 19" xfId="2706" xr:uid="{ED52A74D-6A27-476C-AAFC-307B7974DF41}"/>
    <cellStyle name="Migliaia 2 19 2" xfId="5991" xr:uid="{F095370B-8A1A-48B2-AE4D-21DDD20D34EB}"/>
    <cellStyle name="Migliaia 2 19 2 2" xfId="28492" xr:uid="{9363484C-A380-4143-9706-8CB3C85FDA3B}"/>
    <cellStyle name="Migliaia 2 19 2 3" xfId="18198" xr:uid="{2C72FF9F-B5E8-440D-83AC-F253CA37D561}"/>
    <cellStyle name="Migliaia 2 19 3" xfId="9182" xr:uid="{852D2039-7A5D-4E7B-8E04-A77ABD9432CE}"/>
    <cellStyle name="Migliaia 2 19 3 2" xfId="31452" xr:uid="{57510C75-7853-49DC-A647-BE9C05997FEB}"/>
    <cellStyle name="Migliaia 2 19 3 3" xfId="21176" xr:uid="{76FB9637-0217-43A0-B3C4-5D5AA5961EDA}"/>
    <cellStyle name="Migliaia 2 19 4" xfId="25528" xr:uid="{B8EA68DD-0692-46E9-A70E-934A8A4A8D4C}"/>
    <cellStyle name="Migliaia 2 19 5" xfId="15228" xr:uid="{B3740A90-9D2F-432A-935B-5C629B565272}"/>
    <cellStyle name="Migliaia 2 2" xfId="59" xr:uid="{9CDE05CF-E156-447F-A4E8-8F076BF44F73}"/>
    <cellStyle name="Migliaia 2 2 10" xfId="4232" xr:uid="{7F6AA25D-A74B-495D-AF2C-79D59029F892}"/>
    <cellStyle name="Migliaia 2 2 10 2" xfId="7407" xr:uid="{B59327DD-8140-422B-B8C3-893C38EB2C0C}"/>
    <cellStyle name="Migliaia 2 2 10 2 2" xfId="29850" xr:uid="{BB7A874F-37C7-456C-81B4-1D29B092E6D2}"/>
    <cellStyle name="Migliaia 2 2 10 2 3" xfId="19560" xr:uid="{FB7559D5-91B6-4717-8E3C-0B25BCA229C0}"/>
    <cellStyle name="Migliaia 2 2 10 3" xfId="10544" xr:uid="{472C3AFC-6BAD-456F-95E5-CD56D1BA4245}"/>
    <cellStyle name="Migliaia 2 2 10 3 3" xfId="22539" xr:uid="{715374F3-B405-4141-A90D-FC7DD13058D1}"/>
    <cellStyle name="Migliaia 2 2 10 4" xfId="14085" xr:uid="{7837AE03-B96B-46E5-8B88-0B0EFD5B4E41}"/>
    <cellStyle name="Migliaia 2 2 10 4 3" xfId="24721" xr:uid="{2A0354AE-0FC8-4CCE-BF7E-75CA6C645F6F}"/>
    <cellStyle name="Migliaia 2 2 10 5" xfId="26890" xr:uid="{DDFACE0D-0301-491F-B60E-69BD038F2384}"/>
    <cellStyle name="Migliaia 2 2 10 6" xfId="16591" xr:uid="{8E4FC6B5-E75E-40F0-BCE0-B80BB03A2868}"/>
    <cellStyle name="Migliaia 2 2 10 7" xfId="32647" xr:uid="{9968301A-113E-40E1-98D6-A56A8B214466}"/>
    <cellStyle name="Migliaia 2 2 11" xfId="4079" xr:uid="{E56CDCCE-D621-4C2B-B376-7E6C11FF3764}"/>
    <cellStyle name="Migliaia 2 2 11 2" xfId="7254" xr:uid="{E647AB56-2ABD-4C0C-93F2-45EC0E79F622}"/>
    <cellStyle name="Migliaia 2 2 11 2 2" xfId="29725" xr:uid="{0BF9CD5B-94EA-4F49-A525-0A24361F6BD7}"/>
    <cellStyle name="Migliaia 2 2 11 2 3" xfId="19435" xr:uid="{DC102E60-DF43-4BD0-B043-5B56C90096FD}"/>
    <cellStyle name="Migliaia 2 2 11 3" xfId="10419" xr:uid="{5B4F5BDF-B9E0-48DA-B2F7-CFF282B0DF56}"/>
    <cellStyle name="Migliaia 2 2 11 3 3" xfId="22414" xr:uid="{18CEFF93-0966-4B9F-8F71-A494A3F6FD5A}"/>
    <cellStyle name="Migliaia 2 2 11 4" xfId="26765" xr:uid="{B6BB999D-40AD-4E92-8DD5-7BD38D542E07}"/>
    <cellStyle name="Migliaia 2 2 11 5" xfId="16466" xr:uid="{2DF8C541-4783-4E12-B0A0-D50B44359AE9}"/>
    <cellStyle name="Migliaia 2 2 11 6" xfId="32643" xr:uid="{028773BB-3481-4A4E-99E9-FB3033BB685B}"/>
    <cellStyle name="Migliaia 2 2 12" xfId="3201" xr:uid="{3C857BB9-674C-4BB1-AD95-84BC5D1CA200}"/>
    <cellStyle name="Migliaia 2 2 12 2" xfId="6556" xr:uid="{AB12028E-CA14-4199-8583-E143E1B98422}"/>
    <cellStyle name="Migliaia 2 2 12 2 2" xfId="29056" xr:uid="{45AEE0F2-0861-4271-93C2-D028EF723E78}"/>
    <cellStyle name="Migliaia 2 2 12 2 3" xfId="18763" xr:uid="{3FF361BB-D8B3-4217-A257-9F2F46320532}"/>
    <cellStyle name="Migliaia 2 2 12 3" xfId="9747" xr:uid="{2448D705-C25C-4787-AA6D-2C01AA609E7F}"/>
    <cellStyle name="Migliaia 2 2 12 3 2" xfId="32017" xr:uid="{C0DA4F37-EC3D-4523-B07D-00D6BC24C4FF}"/>
    <cellStyle name="Migliaia 2 2 12 3 3" xfId="21741" xr:uid="{930E4ED7-0630-4C6A-A48A-3ADD77684A82}"/>
    <cellStyle name="Migliaia 2 2 12 4" xfId="26093" xr:uid="{4D55F5C7-CF61-4621-BFD7-95782DDB4B6A}"/>
    <cellStyle name="Migliaia 2 2 12 5" xfId="15793" xr:uid="{4E8B2CE0-06FD-497C-876C-172EB407D4A1}"/>
    <cellStyle name="Migliaia 2 2 13" xfId="3016" xr:uid="{16E503CA-1F85-419F-AE8E-49E41E4A7758}"/>
    <cellStyle name="Migliaia 2 2 13 2" xfId="6305" xr:uid="{9497055D-35AB-4374-A390-4A67071631CE}"/>
    <cellStyle name="Migliaia 2 2 13 2 2" xfId="28806" xr:uid="{A1F93FCD-4993-42F6-B013-8E42B00C2645}"/>
    <cellStyle name="Migliaia 2 2 13 2 3" xfId="18512" xr:uid="{B2B1DBE8-CF70-4A55-97EC-E5206D63F46F}"/>
    <cellStyle name="Migliaia 2 2 13 3" xfId="9496" xr:uid="{076948CA-249A-40BE-83C3-825DB3820DF1}"/>
    <cellStyle name="Migliaia 2 2 13 3 2" xfId="31766" xr:uid="{C4B9F090-3679-40B7-B1E0-47377CB08AC2}"/>
    <cellStyle name="Migliaia 2 2 13 3 3" xfId="21490" xr:uid="{0A5EF3CB-033E-4B3A-A757-F0FDC4618507}"/>
    <cellStyle name="Migliaia 2 2 13 4" xfId="25842" xr:uid="{6F4D925D-6C97-4607-B69B-2E829592384E}"/>
    <cellStyle name="Migliaia 2 2 13 5" xfId="15542" xr:uid="{245FD42B-2F95-4A65-B964-FBA8AC542BBC}"/>
    <cellStyle name="Migliaia 2 2 14" xfId="2902" xr:uid="{BA02ABB5-2163-4722-AD63-1127CC4274B1}"/>
    <cellStyle name="Migliaia 2 2 14 2" xfId="6194" xr:uid="{A8B31A3C-A1DA-4152-B2C9-FE08CBF0A4C2}"/>
    <cellStyle name="Migliaia 2 2 14 2 2" xfId="28695" xr:uid="{9A5A796F-A661-4A42-9282-657CAA7881DC}"/>
    <cellStyle name="Migliaia 2 2 14 2 3" xfId="18401" xr:uid="{964C01AE-A126-40FB-8372-52B264BF4FD5}"/>
    <cellStyle name="Migliaia 2 2 14 3" xfId="9385" xr:uid="{5703AA9F-FF4B-43BC-A096-67795F3E68C9}"/>
    <cellStyle name="Migliaia 2 2 14 3 2" xfId="31655" xr:uid="{4FAB6442-F3F2-471D-8752-2B48A2F11B12}"/>
    <cellStyle name="Migliaia 2 2 14 3 3" xfId="21379" xr:uid="{BE002C84-D66C-42D5-88DC-6A0FC934C000}"/>
    <cellStyle name="Migliaia 2 2 14 4" xfId="25731" xr:uid="{884F5CFE-7D42-4AA9-9918-1BAEDDE475B0}"/>
    <cellStyle name="Migliaia 2 2 14 5" xfId="15431" xr:uid="{5A46827A-F8C5-438F-B9A4-2972614D0FCB}"/>
    <cellStyle name="Migliaia 2 2 15" xfId="2821" xr:uid="{4B2091C1-FDD0-4663-9F7E-922E1A016357}"/>
    <cellStyle name="Migliaia 2 2 15 2" xfId="6107" xr:uid="{3D535555-965B-467B-8889-B4CC0F9BC4C5}"/>
    <cellStyle name="Migliaia 2 2 15 2 2" xfId="28608" xr:uid="{0E5A1CE1-3CB2-491A-85A4-B4486600A791}"/>
    <cellStyle name="Migliaia 2 2 15 2 3" xfId="18314" xr:uid="{1D38CC05-96A1-4F1B-9D99-1CC72658327C}"/>
    <cellStyle name="Migliaia 2 2 15 3" xfId="9298" xr:uid="{0299BE65-A540-46E3-9AF9-6DCB5162CEB1}"/>
    <cellStyle name="Migliaia 2 2 15 3 2" xfId="31568" xr:uid="{5FB96725-1312-4B9B-8669-7FCA4C851E34}"/>
    <cellStyle name="Migliaia 2 2 15 3 3" xfId="21292" xr:uid="{32562E2E-DA0D-4974-B37D-63810E11A865}"/>
    <cellStyle name="Migliaia 2 2 15 4" xfId="25644" xr:uid="{B9EAABCC-04F6-40D0-B3DA-DE97E7AFA423}"/>
    <cellStyle name="Migliaia 2 2 15 5" xfId="15344" xr:uid="{04069376-B508-48C9-9D40-274BC883ED3E}"/>
    <cellStyle name="Migliaia 2 2 16" xfId="2723" xr:uid="{B9E73E44-B720-4A7A-9875-7BB57A8284FA}"/>
    <cellStyle name="Migliaia 2 2 16 2" xfId="6008" xr:uid="{A3DBAFB4-ADEA-4BF7-9F32-EDDE0986CFFD}"/>
    <cellStyle name="Migliaia 2 2 16 2 2" xfId="28509" xr:uid="{3F62ADB7-094C-4D83-A786-A839ADB95BBE}"/>
    <cellStyle name="Migliaia 2 2 16 2 3" xfId="18215" xr:uid="{8DD9F378-298D-4CA5-8E54-9354C7EDF54E}"/>
    <cellStyle name="Migliaia 2 2 16 3" xfId="9199" xr:uid="{961E917E-C07C-48EC-A9FE-A897B179A5B7}"/>
    <cellStyle name="Migliaia 2 2 16 3 2" xfId="31469" xr:uid="{A9E7997C-3A2E-4E1E-9252-708903340A50}"/>
    <cellStyle name="Migliaia 2 2 16 3 3" xfId="21193" xr:uid="{6556E4B5-7D01-4935-B154-5EDF1DB64D8E}"/>
    <cellStyle name="Migliaia 2 2 16 4" xfId="25545" xr:uid="{32B2665B-6245-43D1-83F2-FE38E33A4E75}"/>
    <cellStyle name="Migliaia 2 2 16 5" xfId="15245" xr:uid="{3D987EA6-AC24-4678-B4E4-7FA1903DE3B0}"/>
    <cellStyle name="Migliaia 2 2 17" xfId="2591" xr:uid="{4CC7AFF8-A0B2-4B38-A726-14A59635C904}"/>
    <cellStyle name="Migliaia 2 2 17 2" xfId="5905" xr:uid="{A37B55AE-A150-494B-8321-ABE10BE2FDDA}"/>
    <cellStyle name="Migliaia 2 2 17 2 2" xfId="28413" xr:uid="{C34B3618-E8B5-4794-9519-81A51012B19D}"/>
    <cellStyle name="Migliaia 2 2 17 2 3" xfId="18119" xr:uid="{9F361814-910E-4156-B28C-9FF73EB16BE0}"/>
    <cellStyle name="Migliaia 2 2 17 3" xfId="9103" xr:uid="{2DC247AF-96F9-4A7E-82CF-174C36F04BB7}"/>
    <cellStyle name="Migliaia 2 2 17 3 2" xfId="31373" xr:uid="{0A90FF33-50DC-4409-B3AC-3D533FC5E162}"/>
    <cellStyle name="Migliaia 2 2 17 3 3" xfId="21097" xr:uid="{762D2B15-F6B7-4101-83BC-4A63906CA889}"/>
    <cellStyle name="Migliaia 2 2 17 4" xfId="25449" xr:uid="{34575A06-DB40-422F-B01E-51977CED1D8E}"/>
    <cellStyle name="Migliaia 2 2 17 5" xfId="15149" xr:uid="{208409AE-7C63-4248-B01D-E5DDDA6AB742}"/>
    <cellStyle name="Migliaia 2 2 18" xfId="2574" xr:uid="{EE2A4D5B-AF10-4706-B292-11EA5EAB6A69}"/>
    <cellStyle name="Migliaia 2 2 18 2" xfId="5888" xr:uid="{AAE7B2F7-24DF-4FB7-9E71-58E6146A52C4}"/>
    <cellStyle name="Migliaia 2 2 18 2 2" xfId="28396" xr:uid="{1F3F2E37-8B6C-45DD-BDC1-02CFD611D3D4}"/>
    <cellStyle name="Migliaia 2 2 18 2 3" xfId="18102" xr:uid="{5A91773C-2A87-4569-9352-28B28E8DAD96}"/>
    <cellStyle name="Migliaia 2 2 18 3" xfId="9086" xr:uid="{4D49A312-AEB5-46B7-9B70-19C2862DF18C}"/>
    <cellStyle name="Migliaia 2 2 18 3 2" xfId="31356" xr:uid="{44793F0C-E87C-4050-B7D3-941B5140D3AA}"/>
    <cellStyle name="Migliaia 2 2 18 3 3" xfId="21080" xr:uid="{E1456870-3243-45C7-903E-01CCA4EF2BCA}"/>
    <cellStyle name="Migliaia 2 2 18 4" xfId="25432" xr:uid="{AD682587-F378-40DA-B227-99451F1DB05B}"/>
    <cellStyle name="Migliaia 2 2 18 5" xfId="15132" xr:uid="{986EC976-37B2-4AE8-97CA-177A7FC636A9}"/>
    <cellStyle name="Migliaia 2 2 19" xfId="2551" xr:uid="{44B46440-1B67-4AF4-86BB-5709045801DA}"/>
    <cellStyle name="Migliaia 2 2 19 2" xfId="5865" xr:uid="{4F4B6EFC-33C2-4FC9-8282-E41D87F23505}"/>
    <cellStyle name="Migliaia 2 2 19 2 2" xfId="28373" xr:uid="{CF102CCB-D5BC-427E-8301-FDDB5EA96733}"/>
    <cellStyle name="Migliaia 2 2 19 2 3" xfId="18079" xr:uid="{B48DFBD0-5004-41D0-8C3E-20B234A2714C}"/>
    <cellStyle name="Migliaia 2 2 19 3" xfId="9063" xr:uid="{E9562ED6-66F1-494C-B614-D884A82F469F}"/>
    <cellStyle name="Migliaia 2 2 19 3 2" xfId="31333" xr:uid="{B7F3BB8F-0C5E-4AF3-8302-08D93EC91826}"/>
    <cellStyle name="Migliaia 2 2 19 3 3" xfId="21057" xr:uid="{6D1F6883-AC34-4DFE-843C-FE79376E979A}"/>
    <cellStyle name="Migliaia 2 2 19 4" xfId="25409" xr:uid="{C4909439-6531-4FEF-9B19-5FF54A4C2AE1}"/>
    <cellStyle name="Migliaia 2 2 19 5" xfId="15109" xr:uid="{939317B8-687F-4A26-9D8E-04840A3F6BA6}"/>
    <cellStyle name="Migliaia 2 2 2" xfId="91" xr:uid="{CB015CF8-BE46-4EBE-944D-E25DA5F4E24A}"/>
    <cellStyle name="Migliaia 2 2 2 10" xfId="3044" xr:uid="{60E4B3E4-891C-4FF7-A958-81D74E4BAF05}"/>
    <cellStyle name="Migliaia 2 2 2 10 2" xfId="6333" xr:uid="{996F6F64-4AC0-44FA-8AEF-EBB4237287DC}"/>
    <cellStyle name="Migliaia 2 2 2 10 2 2" xfId="28834" xr:uid="{F5BF6FBA-E2A4-470C-B47E-A4F7C0BDC075}"/>
    <cellStyle name="Migliaia 2 2 2 10 2 3" xfId="18540" xr:uid="{86505C42-3068-4618-90BC-ED32CB4F049C}"/>
    <cellStyle name="Migliaia 2 2 2 10 3" xfId="9524" xr:uid="{6677FF70-72F1-4DD7-98E9-E1EDC103FCFA}"/>
    <cellStyle name="Migliaia 2 2 2 10 3 2" xfId="31794" xr:uid="{D63797A4-2BB5-40FC-B16A-AEF098A23087}"/>
    <cellStyle name="Migliaia 2 2 2 10 3 3" xfId="21518" xr:uid="{42615532-71DE-4A96-9620-3ABFCDB2B321}"/>
    <cellStyle name="Migliaia 2 2 2 10 4" xfId="25870" xr:uid="{D1B50CE5-DC27-4AA3-8482-595B7127861D}"/>
    <cellStyle name="Migliaia 2 2 2 10 5" xfId="15570" xr:uid="{A7A56A55-39F8-4412-A0EC-BDCC7BBF2F74}"/>
    <cellStyle name="Migliaia 2 2 2 10 6" xfId="32787" xr:uid="{6F2F35EF-CFE8-45FD-A260-C95DB621F8E8}"/>
    <cellStyle name="Migliaia 2 2 2 11" xfId="2931" xr:uid="{E2B4826B-9885-416E-93C1-314471BA368D}"/>
    <cellStyle name="Migliaia 2 2 2 11 2" xfId="6223" xr:uid="{881A1116-2540-4438-B59D-8F64A2BA7AD3}"/>
    <cellStyle name="Migliaia 2 2 2 11 2 2" xfId="28724" xr:uid="{070D94BD-56E9-4E94-9B2C-2AD3BF306324}"/>
    <cellStyle name="Migliaia 2 2 2 11 2 3" xfId="18430" xr:uid="{6CEBBDC0-408E-47E0-855D-C44CDF455742}"/>
    <cellStyle name="Migliaia 2 2 2 11 3" xfId="9414" xr:uid="{755B197F-9137-41BC-AAB3-FADAA57DE386}"/>
    <cellStyle name="Migliaia 2 2 2 11 3 2" xfId="31684" xr:uid="{01EC9A78-DA4C-4426-987A-ED2EF8B31A48}"/>
    <cellStyle name="Migliaia 2 2 2 11 3 3" xfId="21408" xr:uid="{8C364FF3-757D-4FDA-A7D6-ACEB1785F3D9}"/>
    <cellStyle name="Migliaia 2 2 2 11 4" xfId="25760" xr:uid="{5CB65BEB-7B0B-4EC0-AB87-EC1DDF13A8EE}"/>
    <cellStyle name="Migliaia 2 2 2 11 5" xfId="15460" xr:uid="{A0A1970A-1648-4334-92DD-212189B6F9C5}"/>
    <cellStyle name="Migliaia 2 2 2 12" xfId="2850" xr:uid="{019E4127-AD08-4337-8E10-8FB2B13EB99E}"/>
    <cellStyle name="Migliaia 2 2 2 12 2" xfId="6136" xr:uid="{1A9DBC9D-8E8D-47D3-8D56-7B6C2D115BD2}"/>
    <cellStyle name="Migliaia 2 2 2 12 2 2" xfId="28637" xr:uid="{9A71AC3A-BCA1-4428-9A81-F47D646A8D21}"/>
    <cellStyle name="Migliaia 2 2 2 12 2 3" xfId="18343" xr:uid="{9F26AF00-0190-4455-9F5B-067C3B2F1D5E}"/>
    <cellStyle name="Migliaia 2 2 2 12 3" xfId="9327" xr:uid="{2409ADA4-88CE-460C-AF16-3CEFCDE11C1A}"/>
    <cellStyle name="Migliaia 2 2 2 12 3 2" xfId="31597" xr:uid="{BCCB0A92-F6F0-4DAF-A146-E4BED266A947}"/>
    <cellStyle name="Migliaia 2 2 2 12 3 3" xfId="21321" xr:uid="{A5C5F3FD-A96C-496F-BE44-8109BE09CCDD}"/>
    <cellStyle name="Migliaia 2 2 2 12 4" xfId="25673" xr:uid="{BBBA99E8-982B-4A1C-9F2E-3F2791106E3E}"/>
    <cellStyle name="Migliaia 2 2 2 12 5" xfId="15373" xr:uid="{BF3E6950-2C1D-47A0-96F8-A7B5B8D71854}"/>
    <cellStyle name="Migliaia 2 2 2 13" xfId="2741" xr:uid="{C374DDCC-6B7F-4F1C-ADC0-88FA77CD815F}"/>
    <cellStyle name="Migliaia 2 2 2 13 2" xfId="6026" xr:uid="{27699642-2F28-4874-8960-B8BFF7CB4E44}"/>
    <cellStyle name="Migliaia 2 2 2 13 2 2" xfId="28527" xr:uid="{ABB8FFCA-E4DA-4F9B-B9BE-A74E8EB70C49}"/>
    <cellStyle name="Migliaia 2 2 2 13 2 3" xfId="18233" xr:uid="{F495A47C-936C-4705-8B38-535178AC1369}"/>
    <cellStyle name="Migliaia 2 2 2 13 3" xfId="9217" xr:uid="{0152B8C1-BC63-4340-B3B8-5FBCB3B0ED72}"/>
    <cellStyle name="Migliaia 2 2 2 13 3 2" xfId="31487" xr:uid="{8C6CADFA-FAD3-4191-81A6-ED7DE9FA4D74}"/>
    <cellStyle name="Migliaia 2 2 2 13 3 3" xfId="21211" xr:uid="{416333F7-0087-43FC-81E8-BC07774EC604}"/>
    <cellStyle name="Migliaia 2 2 2 13 4" xfId="25563" xr:uid="{E36BDC29-CD4C-4BF5-B580-469C4BFE86C3}"/>
    <cellStyle name="Migliaia 2 2 2 13 5" xfId="15263" xr:uid="{0F740E7A-3A3C-46EF-AC52-DBEB8A82918B}"/>
    <cellStyle name="Migliaia 2 2 2 14" xfId="2212" xr:uid="{53ADD8BE-65F6-42D5-9CC2-9767FF1F79FC}"/>
    <cellStyle name="Migliaia 2 2 2 14 2" xfId="5558" xr:uid="{A9114F4E-E07F-4BDF-B0F1-C0C63336EF23}"/>
    <cellStyle name="Migliaia 2 2 2 14 2 2" xfId="28074" xr:uid="{EE8E93DE-D81C-4FCE-9589-EA21F3DB22ED}"/>
    <cellStyle name="Migliaia 2 2 2 14 2 3" xfId="17780" xr:uid="{BA637570-2DC2-4D59-9D98-D3F3BA13387D}"/>
    <cellStyle name="Migliaia 2 2 2 14 3" xfId="8764" xr:uid="{13B126CE-CEA0-4B0A-BC48-C373E88FCD16}"/>
    <cellStyle name="Migliaia 2 2 2 14 3 2" xfId="31034" xr:uid="{8AD64A1F-C528-49B9-98BE-707E300100CD}"/>
    <cellStyle name="Migliaia 2 2 2 14 3 3" xfId="20758" xr:uid="{12AB789F-FB64-4C3C-A54C-9E25E99DB26A}"/>
    <cellStyle name="Migliaia 2 2 2 14 4" xfId="25110" xr:uid="{97060F6C-C668-4D35-BD95-99FE70278400}"/>
    <cellStyle name="Migliaia 2 2 2 14 5" xfId="14810" xr:uid="{6687F56C-A833-45F7-8D25-B416A9154E76}"/>
    <cellStyle name="Migliaia 2 2 2 15" xfId="1760" xr:uid="{C250CE87-F565-4CBF-89EA-FD163AFBBDE4}"/>
    <cellStyle name="Migliaia 2 2 2 15 2" xfId="5363" xr:uid="{4E086935-FE09-44D8-9DCD-323B542063EC}"/>
    <cellStyle name="Migliaia 2 2 2 15 2 2" xfId="27938" xr:uid="{AB8E42B1-7169-4DD7-AC82-DEF9BFC0B0A8}"/>
    <cellStyle name="Migliaia 2 2 2 15 2 3" xfId="17644" xr:uid="{5934C530-BAAD-43BF-8FD2-35D98BD3454E}"/>
    <cellStyle name="Migliaia 2 2 2 15 3" xfId="8619" xr:uid="{B95FB48B-2DA4-4444-AC63-3A604697B4DF}"/>
    <cellStyle name="Migliaia 2 2 2 15 3 2" xfId="30898" xr:uid="{BE58C600-2807-4C7A-98C0-B68608D3C64A}"/>
    <cellStyle name="Migliaia 2 2 2 15 3 3" xfId="20622" xr:uid="{504DE432-B691-44E2-A374-550C040EE8CF}"/>
    <cellStyle name="Migliaia 2 2 2 15 4" xfId="24965" xr:uid="{69ABF946-709B-428C-911B-C832E20059E4}"/>
    <cellStyle name="Migliaia 2 2 2 15 5" xfId="14665" xr:uid="{EA505C66-3974-4DDB-BFF1-62490BDE6CA4}"/>
    <cellStyle name="Migliaia 2 2 2 16" xfId="1633" xr:uid="{4E5AD38A-D86A-4C33-BB6C-671FD63EC306}"/>
    <cellStyle name="Migliaia 2 2 2 16 2" xfId="5274" xr:uid="{5A68EF10-DC12-4262-AF8D-6222BA920BC3}"/>
    <cellStyle name="Migliaia 2 2 2 16 2 2" xfId="27878" xr:uid="{DC729D8C-9A3D-417B-80E0-E5A54C0B3F82}"/>
    <cellStyle name="Migliaia 2 2 2 16 2 3" xfId="17584" xr:uid="{05543614-633B-40D0-8795-7C51CFA7C07A}"/>
    <cellStyle name="Migliaia 2 2 2 16 3" xfId="8556" xr:uid="{7ABCF53F-A14C-4896-963C-62AC279058E4}"/>
    <cellStyle name="Migliaia 2 2 2 16 3 2" xfId="30838" xr:uid="{22A558FB-3E2D-430B-A8EE-F306E7FCEB67}"/>
    <cellStyle name="Migliaia 2 2 2 16 3 3" xfId="20562" xr:uid="{5B480F07-5EFD-4269-A92E-C80B0E374BD5}"/>
    <cellStyle name="Migliaia 2 2 2 16 4" xfId="24902" xr:uid="{757CF04A-5E17-46FD-BD30-339E3F678CF3}"/>
    <cellStyle name="Migliaia 2 2 2 16 5" xfId="14602" xr:uid="{BE719D19-7D13-4DA4-91DF-DF5D997A0099}"/>
    <cellStyle name="Migliaia 2 2 2 17" xfId="1541" xr:uid="{472EF93F-14ED-4552-962D-B2FC13C0A107}"/>
    <cellStyle name="Migliaia 2 2 2 17 2" xfId="5195" xr:uid="{046703E9-425D-4A4D-960C-EA25D8246B4F}"/>
    <cellStyle name="Migliaia 2 2 2 17 2 2" xfId="30777" xr:uid="{6EAA2ED4-36B2-4830-9D1E-F63AC0D1CC47}"/>
    <cellStyle name="Migliaia 2 2 2 17 2 3" xfId="20501" xr:uid="{664844B0-4B67-4E5F-AEB4-1A0AA9A2A071}"/>
    <cellStyle name="Migliaia 2 2 2 17 3" xfId="8486" xr:uid="{755F4E57-C7FF-4503-A4FA-61DA62BE3477}"/>
    <cellStyle name="Migliaia 2 2 2 17 4" xfId="17523" xr:uid="{B601C359-4D06-4362-8B60-137485E505D2}"/>
    <cellStyle name="Migliaia 2 2 2 18" xfId="8400" xr:uid="{99D81F17-FA70-4E84-BC16-2008D0790E0E}"/>
    <cellStyle name="Migliaia 2 2 2 18 2" xfId="8475" xr:uid="{A509CAFD-D70E-4B3B-8620-C112C279CC0B}"/>
    <cellStyle name="Migliaia 2 2 2 18 2 2" xfId="27806" xr:uid="{D1E17B59-46BD-45AA-A6CB-1D4495DF11CF}"/>
    <cellStyle name="Migliaia 2 2 2 18 3" xfId="11540" xr:uid="{AA569E64-D95F-4C3F-82AE-5A45F042A90E}"/>
    <cellStyle name="Migliaia 2 2 2 19" xfId="5177" xr:uid="{D274F520-AB8E-4EE7-8C66-A8678A155014}"/>
    <cellStyle name="Migliaia 2 2 2 19 2" xfId="11854" xr:uid="{E5467B39-7E00-4B09-95E9-AA8016F3EED9}"/>
    <cellStyle name="Migliaia 2 2 2 19 3" xfId="20483" xr:uid="{DA5ABFA1-B780-43A1-A1CA-7A84DD4405AB}"/>
    <cellStyle name="Migliaia 2 2 2 2" xfId="111" xr:uid="{EB66DE79-0DCB-46A7-B77B-6D1977139434}"/>
    <cellStyle name="Migliaia 2 2 2 2 10" xfId="15735" xr:uid="{1F8A97C5-96BF-4622-9B2B-7081944C66B5}"/>
    <cellStyle name="Migliaia 2 2 2 2 12" xfId="1235" xr:uid="{BE41C947-6B37-4453-8450-EF68D7425E5C}"/>
    <cellStyle name="Migliaia 2 2 2 2 15" xfId="32820" xr:uid="{E832FEC2-A8C5-480C-BD0E-A47B07CF1D39}"/>
    <cellStyle name="Migliaia 2 2 2 2 2" xfId="558" xr:uid="{3CC8DAD5-8614-4F3C-87A2-9B696D9B936D}"/>
    <cellStyle name="Migliaia 2 2 2 2 2 10" xfId="33017" xr:uid="{C0175D9C-7426-45CD-A6DA-DAC38FAEACCF}"/>
    <cellStyle name="Migliaia 2 2 2 2 2 2" xfId="1104" xr:uid="{9B4479AF-90DC-4494-A242-EBE30853B3B6}"/>
    <cellStyle name="Migliaia 2 2 2 2 2 2 2" xfId="8319" xr:uid="{4BD3D987-49CA-4A27-8621-EE2CB8E5F92D}"/>
    <cellStyle name="Migliaia 2 2 2 2 2 2 2 2" xfId="30728" xr:uid="{856AB4FD-9440-48A4-A9F2-CE890B872205}"/>
    <cellStyle name="Migliaia 2 2 2 2 2 2 2 3" xfId="20442" xr:uid="{EF3DD4E5-13A2-4FC8-A183-D4FCF4602C6A}"/>
    <cellStyle name="Migliaia 2 2 2 2 2 2 2 4" xfId="32758" xr:uid="{CC369FCA-F42C-4A41-927F-676E83F06C33}"/>
    <cellStyle name="Migliaia 2 2 2 2 2 2 3" xfId="11422" xr:uid="{778FDA95-CD65-4CFD-8E99-92AD83234A93}"/>
    <cellStyle name="Migliaia 2 2 2 2 2 2 3 3" xfId="23422" xr:uid="{E743A627-96C5-4070-B86A-DCAE4EE4F27F}"/>
    <cellStyle name="Migliaia 2 2 2 2 2 2 4" xfId="13620" xr:uid="{E672BF02-43E1-400F-A827-F765B24D6F41}"/>
    <cellStyle name="Migliaia 2 2 2 2 2 2 4 3" xfId="24258" xr:uid="{F8C95777-6B90-4618-AABF-D15798919B34}"/>
    <cellStyle name="Migliaia 2 2 2 2 2 2 5" xfId="27768" xr:uid="{4A9104EF-BD57-4EF9-BBDB-91B0B79FF89D}"/>
    <cellStyle name="Migliaia 2 2 2 2 2 2 6" xfId="17474" xr:uid="{AF5D4CAA-3BA1-46BF-9A65-12AC59F4CE68}"/>
    <cellStyle name="Migliaia 2 2 2 2 2 2 7" xfId="32683" xr:uid="{9A6FD04B-6DA0-4D4F-A5D4-37A8F786D234}"/>
    <cellStyle name="Migliaia 2 2 2 2 2 2 9" xfId="5127" xr:uid="{007D9A3E-CF17-46A7-8515-CA249C0BC0FA}"/>
    <cellStyle name="Migliaia 2 2 2 2 2 3" xfId="7194" xr:uid="{373535E6-704E-4105-B4B6-CF3AB307B131}"/>
    <cellStyle name="Migliaia 2 2 2 2 2 3 2" xfId="14068" xr:uid="{C59AF4AE-A2F6-4254-8086-996BC1671163}"/>
    <cellStyle name="Migliaia 2 2 2 2 2 3 2 3" xfId="24703" xr:uid="{B54ADC9E-86E4-48CF-9451-544395D3FC16}"/>
    <cellStyle name="Migliaia 2 2 2 2 2 3 3" xfId="29667" xr:uid="{6060581F-09D5-4737-B9E2-C879785D2E5A}"/>
    <cellStyle name="Migliaia 2 2 2 2 2 3 4" xfId="19376" xr:uid="{1993AE6B-4CE8-486B-B38A-DDC696E32AF8}"/>
    <cellStyle name="Migliaia 2 2 2 2 2 3 5" xfId="32727" xr:uid="{AE939465-0D85-40DF-BCDF-BC9751AE36AD}"/>
    <cellStyle name="Migliaia 2 2 2 2 2 4" xfId="10360" xr:uid="{2306020C-1E40-4380-9BC6-E5A73A3EA232}"/>
    <cellStyle name="Migliaia 2 2 2 2 2 4 2" xfId="32669" xr:uid="{7DEF8001-E62B-4ADA-AD20-E89EF4EBB9D1}"/>
    <cellStyle name="Migliaia 2 2 2 2 2 4 3" xfId="22355" xr:uid="{DBC82FE3-3B5F-4C1E-8C3E-C6EE84592EC3}"/>
    <cellStyle name="Migliaia 2 2 2 2 2 5" xfId="13016" xr:uid="{B11CC7D4-40A1-414C-9969-B7AB4FE1D99D}"/>
    <cellStyle name="Migliaia 2 2 2 2 2 5 3" xfId="23841" xr:uid="{8C955633-D680-449F-94C7-E5F8415DD09C}"/>
    <cellStyle name="Migliaia 2 2 2 2 2 6" xfId="14487" xr:uid="{6D81B757-1823-4CAD-AC93-0C7CABC43015}"/>
    <cellStyle name="Migliaia 2 2 2 2 2 6 2" xfId="26706" xr:uid="{A1277E60-04D9-4DD5-A8D5-D2E900ED9726}"/>
    <cellStyle name="Migliaia 2 2 2 2 2 7" xfId="16407" xr:uid="{9817A82D-6919-4DA4-BB4F-CF1DBC946E34}"/>
    <cellStyle name="Migliaia 2 2 2 2 2 8" xfId="32642" xr:uid="{A4696813-69BB-47EA-B268-5D330E7707B8}"/>
    <cellStyle name="Migliaia 2 2 2 2 2 9" xfId="1432" xr:uid="{9E913BE7-A5D8-4B74-BAAE-1961BF7EBCDE}"/>
    <cellStyle name="Migliaia 2 2 2 2 3" xfId="686" xr:uid="{C933F6FF-89F5-4A1D-8C59-BAF1684EC2A9}"/>
    <cellStyle name="Migliaia 2 2 2 2 3 10" xfId="1452" xr:uid="{29715797-74DB-4071-8634-3D9285ED603A}"/>
    <cellStyle name="Migliaia 2 2 2 2 3 2" xfId="1127" xr:uid="{AA1BA965-94EB-477B-8098-794DE7FD84BD}"/>
    <cellStyle name="Migliaia 2 2 2 2 3 2 2" xfId="8090" xr:uid="{6044576A-BB70-470F-8D0A-339EFB7BEF37}"/>
    <cellStyle name="Migliaia 2 2 2 2 3 2 2 2" xfId="30513" xr:uid="{F75D4F16-9E3A-477A-AE64-E8900AA2BEDD}"/>
    <cellStyle name="Migliaia 2 2 2 2 3 2 2 3" xfId="20223" xr:uid="{4348EB9D-7588-41C1-8DCC-3FDD7862C05B}"/>
    <cellStyle name="Migliaia 2 2 2 2 3 2 3" xfId="11205" xr:uid="{89784DD2-26B1-4847-9D65-86DDDD02739F}"/>
    <cellStyle name="Migliaia 2 2 2 2 3 2 3 3" xfId="23203" xr:uid="{C9B749D6-D8C3-43CC-B457-DA2CF56B7030}"/>
    <cellStyle name="Migliaia 2 2 2 2 3 2 4" xfId="27552" xr:uid="{87C2D55F-05E5-41DA-A7A7-65842A7555A9}"/>
    <cellStyle name="Migliaia 2 2 2 2 3 2 5" xfId="17255" xr:uid="{6CEFB469-65D3-4474-8C23-62317D1256A5}"/>
    <cellStyle name="Migliaia 2 2 2 2 3 2 7" xfId="4902" xr:uid="{6717D47B-1244-42DB-AA70-6524A103D48A}"/>
    <cellStyle name="Migliaia 2 2 2 2 3 3" xfId="7037" xr:uid="{A56AB826-16F3-4A29-82BA-8F53A9FEA6C6}"/>
    <cellStyle name="Migliaia 2 2 2 2 3 3 2" xfId="29507" xr:uid="{DC040620-30E4-49AA-8402-84B20CC28418}"/>
    <cellStyle name="Migliaia 2 2 2 2 3 3 3" xfId="19215" xr:uid="{2E8EAB76-14A6-4467-8EFA-A6A6D72C448F}"/>
    <cellStyle name="Migliaia 2 2 2 2 3 4" xfId="10199" xr:uid="{EF151DBD-C8DA-4211-A748-4672BE1DF471}"/>
    <cellStyle name="Migliaia 2 2 2 2 3 4 2" xfId="32469" xr:uid="{41C06807-B829-4A5C-AA4C-705EC7FFCF69}"/>
    <cellStyle name="Migliaia 2 2 2 2 3 4 3" xfId="22194" xr:uid="{19FCE9BC-F56C-486A-ADF5-496502726BD0}"/>
    <cellStyle name="Migliaia 2 2 2 2 3 5" xfId="3866" xr:uid="{6C4B0508-55E2-469A-9857-EDC1D06C656E}"/>
    <cellStyle name="Migliaia 2 2 2 2 3 5 3" xfId="24096" xr:uid="{A2F0C2B2-43C4-4316-8976-7B305AB1BDAA}"/>
    <cellStyle name="Migliaia 2 2 2 2 3 6" xfId="14508" xr:uid="{0B031A8F-7CDB-4F1C-BDCD-C54ACDD8133C}"/>
    <cellStyle name="Migliaia 2 2 2 2 3 6 2" xfId="26545" xr:uid="{7A079C05-8739-4B0D-96F2-0D3AA4227DD1}"/>
    <cellStyle name="Migliaia 2 2 2 2 3 7" xfId="16246" xr:uid="{8DCFC980-5D09-4AFB-8EFC-17F537585E20}"/>
    <cellStyle name="Migliaia 2 2 2 2 4" xfId="398" xr:uid="{B8AFDC36-D9C4-489B-8718-EB49CAC30F20}"/>
    <cellStyle name="Migliaia 2 2 2 2 4 2" xfId="909" xr:uid="{81FD2EA0-B7FD-4578-88CD-4A620344286D}"/>
    <cellStyle name="Migliaia 2 2 2 2 4 2 2" xfId="29945" xr:uid="{3483EDD0-6908-4F74-BB0E-BA1E163C371A}"/>
    <cellStyle name="Migliaia 2 2 2 2 4 2 3" xfId="19655" xr:uid="{A38D85A5-2CB3-4097-808F-F5FC495E3FE3}"/>
    <cellStyle name="Migliaia 2 2 2 2 4 2 4" xfId="32785" xr:uid="{92B85DBC-99E8-4213-BCB1-85AE84208ECA}"/>
    <cellStyle name="Migliaia 2 2 2 2 4 2 5" xfId="7516" xr:uid="{C920A6A8-FD2C-4A3A-8E60-A1F173375535}"/>
    <cellStyle name="Migliaia 2 2 2 2 4 3" xfId="10639" xr:uid="{C60C32EB-F4D5-4714-84AD-365679925B52}"/>
    <cellStyle name="Migliaia 2 2 2 2 4 3 3" xfId="22634" xr:uid="{6CA44FAD-4CFA-455C-91DD-12521754A0F7}"/>
    <cellStyle name="Migliaia 2 2 2 2 4 4" xfId="14182" xr:uid="{9A6DD79D-2A7D-41E5-92FF-4F24BA890E7F}"/>
    <cellStyle name="Migliaia 2 2 2 2 4 4 3" xfId="24818" xr:uid="{D982620F-BD62-4E21-8DBF-7F556210393C}"/>
    <cellStyle name="Migliaia 2 2 2 2 4 5" xfId="26985" xr:uid="{B1F315D3-7A95-48B5-A7F1-FE4F4134C1DA}"/>
    <cellStyle name="Migliaia 2 2 2 2 4 6" xfId="16686" xr:uid="{A2F10937-CBC3-4BEA-9F0A-6E2DD49F22E2}"/>
    <cellStyle name="Migliaia 2 2 2 2 4 7" xfId="32689" xr:uid="{86CF3ACD-DF38-4732-91BC-030FAC365A0C}"/>
    <cellStyle name="Migliaia 2 2 2 2 4 8" xfId="4341" xr:uid="{81EC819F-C541-490A-B369-6492D27AA8B3}"/>
    <cellStyle name="Migliaia 2 2 2 2 5" xfId="760" xr:uid="{75950B19-2780-4578-B27C-72A97132A434}"/>
    <cellStyle name="Migliaia 2 2 2 2 5 2" xfId="6751" xr:uid="{89AB37AD-2AEB-46E8-A126-D6E748145351}"/>
    <cellStyle name="Migliaia 2 2 2 2 5 2 2" xfId="29251" xr:uid="{FAF15920-ECE9-4E52-8EB7-9B4811EC32D1}"/>
    <cellStyle name="Migliaia 2 2 2 2 5 2 3" xfId="18958" xr:uid="{ABA9F5D5-099A-4DF4-898D-8992A7CFF421}"/>
    <cellStyle name="Migliaia 2 2 2 2 5 3" xfId="9942" xr:uid="{DE24067A-21B7-4E0E-8453-91E5AA0DFCCA}"/>
    <cellStyle name="Migliaia 2 2 2 2 5 3 2" xfId="32212" xr:uid="{A262BA96-D7E3-4389-AFF5-A53FA0912F83}"/>
    <cellStyle name="Migliaia 2 2 2 2 5 3 3" xfId="21936" xr:uid="{628B2075-2D0B-4EC3-9662-382378337C51}"/>
    <cellStyle name="Migliaia 2 2 2 2 5 4" xfId="26287" xr:uid="{3BA7F23F-2527-4BB0-9101-8E6B8C4797EF}"/>
    <cellStyle name="Migliaia 2 2 2 2 5 5" xfId="15988" xr:uid="{6B969267-F9BA-4784-B483-99F5BD568114}"/>
    <cellStyle name="Migliaia 2 2 2 2 5 6" xfId="32716" xr:uid="{9B4CD130-61CF-449B-9FE1-01AB212D7162}"/>
    <cellStyle name="Migliaia 2 2 2 2 5 7" xfId="3394" xr:uid="{F8005A98-5714-46D1-BD91-9665381B7873}"/>
    <cellStyle name="Migliaia 2 2 2 2 6" xfId="6498" xr:uid="{2C41164C-5D18-4770-9635-74954696ADE4}"/>
    <cellStyle name="Migliaia 2 2 2 2 6 2" xfId="28998" xr:uid="{AC47E8C5-05AE-4C5E-890C-7E22EFB70532}"/>
    <cellStyle name="Migliaia 2 2 2 2 6 3" xfId="18705" xr:uid="{FD5766F5-71BC-45C8-B320-26E2B769C4FC}"/>
    <cellStyle name="Migliaia 2 2 2 2 6 4" xfId="32700" xr:uid="{EC87B14F-1A1D-47E5-8933-41C9D918E7E9}"/>
    <cellStyle name="Migliaia 2 2 2 2 7" xfId="9689" xr:uid="{1BFAA6F5-030D-4C2A-86DA-7B4EC0114CF1}"/>
    <cellStyle name="Migliaia 2 2 2 2 7 2" xfId="31959" xr:uid="{43BE0D2F-8E14-4AA0-ABCD-EF6F0E097FB5}"/>
    <cellStyle name="Migliaia 2 2 2 2 7 3" xfId="21683" xr:uid="{6D48D1D9-A778-4A43-BE0B-A0333789F91D}"/>
    <cellStyle name="Migliaia 2 2 2 2 7 4" xfId="32662" xr:uid="{F4ABB17C-2FFB-4EBF-95FE-8C1F2FEDA0A0}"/>
    <cellStyle name="Migliaia 2 2 2 2 8" xfId="12808" xr:uid="{24D8A7F0-C004-485D-BC30-8B85C9C86ACF}"/>
    <cellStyle name="Migliaia 2 2 2 2 8 2" xfId="32802" xr:uid="{3CC67677-A1AF-4CAD-A2C1-05EBF0EA0404}"/>
    <cellStyle name="Migliaia 2 2 2 2 8 3" xfId="23679" xr:uid="{F11D3B05-1ADB-444C-B3C3-6D707AA4E4C1}"/>
    <cellStyle name="Migliaia 2 2 2 2 9" xfId="14290" xr:uid="{A8C17D35-B8D5-4E18-B028-2CA33ED1EA13}"/>
    <cellStyle name="Migliaia 2 2 2 2 9 2" xfId="26035" xr:uid="{4DDE17FC-C230-45DC-ABE0-CC7DC0487E73}"/>
    <cellStyle name="Migliaia 2 2 2 20" xfId="8454" xr:uid="{4821CE12-772D-433D-A766-21259055A874}"/>
    <cellStyle name="Migliaia 2 2 2 20 2" xfId="12386" xr:uid="{3F40C3AC-C0EC-442A-9BA4-E5F363F7941F}"/>
    <cellStyle name="Migliaia 2 2 2 20 3" xfId="23486" xr:uid="{B166F3D4-8E25-418F-9010-C41DFD0BBF30}"/>
    <cellStyle name="Migliaia 2 2 2 21" xfId="14326" xr:uid="{497FA23A-76C4-494A-8CB5-36C2D4618821}"/>
    <cellStyle name="Migliaia 2 2 2 21 2" xfId="24832" xr:uid="{7C96E4C3-80C9-4223-8624-7098E7A611F4}"/>
    <cellStyle name="Migliaia 2 2 2 22" xfId="14532" xr:uid="{427B23DF-F79E-44B6-97A3-AE8003F5B733}"/>
    <cellStyle name="Migliaia 2 2 2 28" xfId="1271" xr:uid="{7AA3CBFC-32B1-45E1-BB8B-543772867E04}"/>
    <cellStyle name="Migliaia 2 2 2 3" xfId="219" xr:uid="{EA5F90F3-BE2E-419E-8B57-6BD892EAE0C8}"/>
    <cellStyle name="Migliaia 2 2 2 3 10" xfId="32633" xr:uid="{9BF1F68B-85E4-4CB7-AE73-A6C97B9DC8CE}"/>
    <cellStyle name="Migliaia 2 2 2 3 11" xfId="1389" xr:uid="{C0EB88EB-8482-4DA9-9BE8-8B76F8246BB4}"/>
    <cellStyle name="Migliaia 2 2 2 3 2" xfId="1062" xr:uid="{81ED246D-3656-4DFA-8E3F-A06C18111BB6}"/>
    <cellStyle name="Migliaia 2 2 2 3 2 10" xfId="3971" xr:uid="{9952B193-E08B-4976-8DDB-1C42ACF0F229}"/>
    <cellStyle name="Migliaia 2 2 2 3 2 2" xfId="5002" xr:uid="{19B82CDC-F1B5-4303-B057-0CF1AD94E440}"/>
    <cellStyle name="Migliaia 2 2 2 3 2 2 2" xfId="8200" xr:uid="{6BEFEF3F-3A6B-4A13-AE7F-34253B52E8D8}"/>
    <cellStyle name="Migliaia 2 2 2 3 2 2 2 2" xfId="30612" xr:uid="{F1197220-8F5A-4627-96F4-1846F54E263A}"/>
    <cellStyle name="Migliaia 2 2 2 3 2 2 2 3" xfId="20323" xr:uid="{1E7D1AA4-4140-4A8A-ABA8-38F305E8696E}"/>
    <cellStyle name="Migliaia 2 2 2 3 2 2 3" xfId="11305" xr:uid="{6D571756-634F-49D9-A56C-86CF0BA23D86}"/>
    <cellStyle name="Migliaia 2 2 2 3 2 2 3 3" xfId="23303" xr:uid="{1139532C-422E-442C-A459-4F9DCC59A3FD}"/>
    <cellStyle name="Migliaia 2 2 2 3 2 2 4" xfId="13543" xr:uid="{4EDAF7DF-C148-4CDF-8BA4-C8C44BFEC087}"/>
    <cellStyle name="Migliaia 2 2 2 3 2 2 4 3" xfId="24179" xr:uid="{CB5107A7-3C25-424B-93BA-413E4B640DBC}"/>
    <cellStyle name="Migliaia 2 2 2 3 2 2 5" xfId="27649" xr:uid="{487E1652-926D-4D38-9CE4-056C57F101A9}"/>
    <cellStyle name="Migliaia 2 2 2 3 2 2 6" xfId="17355" xr:uid="{099B70D6-CE94-4C56-B980-96F45ED4AB86}"/>
    <cellStyle name="Migliaia 2 2 2 3 2 2 7" xfId="32737" xr:uid="{932680B5-3B55-418A-8B0A-305842FF0711}"/>
    <cellStyle name="Migliaia 2 2 2 3 2 3" xfId="7117" xr:uid="{942CC89E-6257-4904-8AD5-E264C47ADFE5}"/>
    <cellStyle name="Migliaia 2 2 2 3 2 3 2" xfId="29588" xr:uid="{D542E7C7-9DEA-48E1-928A-A3C9E06E12EF}"/>
    <cellStyle name="Migliaia 2 2 2 3 2 3 3" xfId="19297" xr:uid="{D0553257-8C41-44C4-B5AF-5CA5F1751E26}"/>
    <cellStyle name="Migliaia 2 2 2 3 2 4" xfId="10281" xr:uid="{F70700C6-2F29-4DD5-A099-9EF6F39170B6}"/>
    <cellStyle name="Migliaia 2 2 2 3 2 4 2" xfId="32550" xr:uid="{A5C00FC9-5785-4F09-9EC0-C5BB98C7360C}"/>
    <cellStyle name="Migliaia 2 2 2 3 2 4 3" xfId="22276" xr:uid="{1D1225ED-DA34-46DC-9625-6B6E523D09B3}"/>
    <cellStyle name="Migliaia 2 2 2 3 2 5" xfId="12940" xr:uid="{5A9455EC-483C-4232-84A6-7F22A0063EBE}"/>
    <cellStyle name="Migliaia 2 2 2 3 2 5 3" xfId="23762" xr:uid="{45261BF3-0EAB-4448-8608-2C5142C3F2EA}"/>
    <cellStyle name="Migliaia 2 2 2 3 2 6" xfId="26627" xr:uid="{F5E2BD71-BC0B-4C35-8AC6-D04AE062C700}"/>
    <cellStyle name="Migliaia 2 2 2 3 2 7" xfId="16328" xr:uid="{8B0C5D78-8B9E-4F7A-BD07-48B4CC985E8C}"/>
    <cellStyle name="Migliaia 2 2 2 3 2 8" xfId="32677" xr:uid="{E8CA00E1-1866-4F4B-A9A5-E90028E36BFE}"/>
    <cellStyle name="Migliaia 2 2 2 3 2 9" xfId="33125" xr:uid="{12EECD60-D412-4B9A-B3D6-556D1821C117}"/>
    <cellStyle name="Migliaia 2 2 2 3 3" xfId="3792" xr:uid="{EFD1B18D-497A-4D4F-95D3-E1756964C7C0}"/>
    <cellStyle name="Migliaia 2 2 2 3 3 2" xfId="6955" xr:uid="{291EA7B6-45C7-4DF6-9F91-527D78874022}"/>
    <cellStyle name="Migliaia 2 2 2 3 3 2 2" xfId="29426" xr:uid="{4A632EA6-4179-41F3-B20C-CF8DC9517C66}"/>
    <cellStyle name="Migliaia 2 2 2 3 3 2 3" xfId="19133" xr:uid="{DC0151E7-C534-4605-87EE-3F60C0440C8D}"/>
    <cellStyle name="Migliaia 2 2 2 3 3 3" xfId="10118" xr:uid="{BAD38B3F-6D5E-4F62-83B9-6691FA546742}"/>
    <cellStyle name="Migliaia 2 2 2 3 3 3 2" xfId="32387" xr:uid="{3D785C1F-34B6-4E7D-BF9D-988BDD9BA734}"/>
    <cellStyle name="Migliaia 2 2 2 3 3 3 3" xfId="22112" xr:uid="{3953CCB0-FC80-4F87-B204-FC554D770788}"/>
    <cellStyle name="Migliaia 2 2 2 3 3 4" xfId="13383" xr:uid="{79458A9C-ABFC-4FCE-A9B6-D38CD4632E4F}"/>
    <cellStyle name="Migliaia 2 2 2 3 3 4 3" xfId="24019" xr:uid="{9125FA2D-D49F-4C8F-AD5E-3C962BBF9C60}"/>
    <cellStyle name="Migliaia 2 2 2 3 3 5" xfId="26463" xr:uid="{72EED90D-3A03-4E9F-AD9F-7AAC7CDDDE4E}"/>
    <cellStyle name="Migliaia 2 2 2 3 3 6" xfId="16164" xr:uid="{64298103-31B5-4BAF-ADA7-F38D5EB89380}"/>
    <cellStyle name="Migliaia 2 2 2 3 3 7" xfId="32712" xr:uid="{A9A6058E-6117-4612-932E-E546001DD4D1}"/>
    <cellStyle name="Migliaia 2 2 2 3 4" xfId="3312" xr:uid="{285F3872-FBE1-4782-B26A-DF603478567F}"/>
    <cellStyle name="Migliaia 2 2 2 3 4 2" xfId="6669" xr:uid="{D77A7489-2786-40D1-AB74-85D6001B0315}"/>
    <cellStyle name="Migliaia 2 2 2 3 4 2 2" xfId="29169" xr:uid="{0A8A3A07-36DF-43C6-AEF7-39592ECD81BC}"/>
    <cellStyle name="Migliaia 2 2 2 3 4 2 3" xfId="18876" xr:uid="{D3270585-DC5A-48E2-99DC-179E89DABC86}"/>
    <cellStyle name="Migliaia 2 2 2 3 4 3" xfId="9860" xr:uid="{5446516F-A9AA-4C16-BD40-4E38D33B1B1E}"/>
    <cellStyle name="Migliaia 2 2 2 3 4 3 2" xfId="32130" xr:uid="{1D42FC05-9AE0-430B-BD29-6D24C5560955}"/>
    <cellStyle name="Migliaia 2 2 2 3 4 3 3" xfId="21854" xr:uid="{69BB9161-ABD1-461F-A937-ABFD26CE1580}"/>
    <cellStyle name="Migliaia 2 2 2 3 4 4" xfId="26205" xr:uid="{8BF0F0C4-FEAF-4744-A507-1CB7B39F22A9}"/>
    <cellStyle name="Migliaia 2 2 2 3 4 5" xfId="15906" xr:uid="{D52B6CD0-2EBC-4B1D-B357-DE31059BF256}"/>
    <cellStyle name="Migliaia 2 2 2 3 4 6" xfId="32653" xr:uid="{6C6AB52D-392B-494A-8D95-8A0109A06343}"/>
    <cellStyle name="Migliaia 2 2 2 3 5" xfId="6416" xr:uid="{2C48B7EE-F198-4469-AEC4-1E360D9B0F44}"/>
    <cellStyle name="Migliaia 2 2 2 3 5 2" xfId="28917" xr:uid="{DD9FC2EF-2BF5-43D2-A39C-F225AF271F3C}"/>
    <cellStyle name="Migliaia 2 2 2 3 5 3" xfId="18623" xr:uid="{02A9DF01-EF83-41E0-AB26-F9B6D57BC0C5}"/>
    <cellStyle name="Migliaia 2 2 2 3 6" xfId="9607" xr:uid="{B08A034F-9CDE-4939-A68A-85767C54B459}"/>
    <cellStyle name="Migliaia 2 2 2 3 6 2" xfId="31877" xr:uid="{3C0B2B94-4B06-45FE-A4B7-1FA6331A3272}"/>
    <cellStyle name="Migliaia 2 2 2 3 6 3" xfId="21601" xr:uid="{F295CBDC-3B88-4B65-A362-7A5C5EE9B954}"/>
    <cellStyle name="Migliaia 2 2 2 3 7" xfId="12728" xr:uid="{955D2FE2-300C-48DC-B101-732161E15967}"/>
    <cellStyle name="Migliaia 2 2 2 3 7 3" xfId="23597" xr:uid="{10782A27-8EAF-4708-BDD7-DCAD75EDA182}"/>
    <cellStyle name="Migliaia 2 2 2 3 8" xfId="14444" xr:uid="{3DA01D95-61A9-474C-999A-A6A1B6EA19CE}"/>
    <cellStyle name="Migliaia 2 2 2 3 8 2" xfId="25953" xr:uid="{C71E4F04-6E4F-4CD6-B74C-D6AF22D53E6F}"/>
    <cellStyle name="Migliaia 2 2 2 3 9" xfId="15653" xr:uid="{A4E89F21-0F6A-4E70-9957-D4B7E8F08CA6}"/>
    <cellStyle name="Migliaia 2 2 2 4" xfId="279" xr:uid="{2BED7E4D-46FF-4CB1-8B03-0E933482A73B}"/>
    <cellStyle name="Migliaia 2 2 2 4 10" xfId="1446" xr:uid="{2FB785EA-7AC2-4022-92C0-3A983C6B598B}"/>
    <cellStyle name="Migliaia 2 2 2 4 2" xfId="1121" xr:uid="{E7BA3A32-D1F0-41B7-910C-BC2BAC52D197}"/>
    <cellStyle name="Migliaia 2 2 2 4 2 2" xfId="7973" xr:uid="{48E1AE71-B4D3-407B-A37A-1256A172406F}"/>
    <cellStyle name="Migliaia 2 2 2 4 2 2 2" xfId="30403" xr:uid="{80CCD5F3-544D-4D7F-A8D5-A3EA615404E2}"/>
    <cellStyle name="Migliaia 2 2 2 4 2 2 3" xfId="20113" xr:uid="{95FC2577-8E41-42F3-85F3-7F7BF1BD8C6D}"/>
    <cellStyle name="Migliaia 2 2 2 4 2 2 4" xfId="32750" xr:uid="{2DBFF67A-BB5F-47C8-AA78-6516985FB3AC}"/>
    <cellStyle name="Migliaia 2 2 2 4 2 3" xfId="11095" xr:uid="{A02ADD3E-D906-4A43-92C7-CE44DE8A1DB9}"/>
    <cellStyle name="Migliaia 2 2 2 4 2 3 3" xfId="23093" xr:uid="{C1B8EAB3-2066-4515-80D3-99B026CD560D}"/>
    <cellStyle name="Migliaia 2 2 2 4 2 4" xfId="27444" xr:uid="{2B6EE768-3673-4497-86CB-F5B72289F7E1}"/>
    <cellStyle name="Migliaia 2 2 2 4 2 5" xfId="17145" xr:uid="{7F2C7C70-FC22-4C9F-8A1C-AFC0C19CA9EF}"/>
    <cellStyle name="Migliaia 2 2 2 4 2 6" xfId="33185" xr:uid="{C95A9B94-86B1-43EF-92E8-863FF29DB627}"/>
    <cellStyle name="Migliaia 2 2 2 4 2 7" xfId="4787" xr:uid="{7CF6549F-95D3-4C84-9150-339FD7E9CC4F}"/>
    <cellStyle name="Migliaia 2 2 2 4 3" xfId="6829" xr:uid="{505FAA5C-8122-48FD-A1AD-48FB0B638D9A}"/>
    <cellStyle name="Migliaia 2 2 2 4 3 2" xfId="29315" xr:uid="{24F7E934-BC01-4882-BDF0-FD7DD0AE2F05}"/>
    <cellStyle name="Migliaia 2 2 2 4 3 3" xfId="19022" xr:uid="{7D610869-E964-416D-9F3E-697C0C05D469}"/>
    <cellStyle name="Migliaia 2 2 2 4 3 4" xfId="32721" xr:uid="{12B38186-6B40-4CD2-A4D9-69264EB48708}"/>
    <cellStyle name="Migliaia 2 2 2 4 4" xfId="10007" xr:uid="{6A86C722-3FF3-4DBC-BFCF-9FA72D9B42CB}"/>
    <cellStyle name="Migliaia 2 2 2 4 4 2" xfId="32276" xr:uid="{70F34CE2-B7DC-4F04-959B-ECA75872A1CC}"/>
    <cellStyle name="Migliaia 2 2 2 4 4 3" xfId="22001" xr:uid="{56971E28-968A-45C1-A5A2-9CC0102DCF0B}"/>
    <cellStyle name="Migliaia 2 2 2 4 5" xfId="3455" xr:uid="{991F5FB5-41A9-43EA-9DAC-582751E17AEB}"/>
    <cellStyle name="Migliaia 2 2 2 4 5 3" xfId="23908" xr:uid="{6F40751C-25E8-403A-BB8D-6F58D9561A74}"/>
    <cellStyle name="Migliaia 2 2 2 4 6" xfId="14502" xr:uid="{9DC010C0-8920-4975-AB25-EDCD5FE3918B}"/>
    <cellStyle name="Migliaia 2 2 2 4 6 2" xfId="26352" xr:uid="{E5684E8C-A211-4E2D-B22E-D94BD17FF499}"/>
    <cellStyle name="Migliaia 2 2 2 4 7" xfId="16053" xr:uid="{A4BC5999-B407-4C7E-ADBD-BA282EDA876B}"/>
    <cellStyle name="Migliaia 2 2 2 4 8" xfId="666" xr:uid="{442C1B35-A59D-4F59-9595-7E8C88A35017}"/>
    <cellStyle name="Migliaia 2 2 2 5" xfId="443" xr:uid="{3083359E-B5CB-45C6-9FDD-B6347FB7B12E}"/>
    <cellStyle name="Migliaia 2 2 2 5 2" xfId="945" xr:uid="{E5724CA9-3D8B-4834-B9E3-FC6DCF44A4C9}"/>
    <cellStyle name="Migliaia 2 2 2 5 2 2" xfId="30271" xr:uid="{CDB04BB2-878C-4B9D-AD8D-4E6F2EE22272}"/>
    <cellStyle name="Migliaia 2 2 2 5 2 3" xfId="19982" xr:uid="{06B054B6-C5E2-452E-A473-7263075FFABA}"/>
    <cellStyle name="Migliaia 2 2 2 5 2 4" xfId="32732" xr:uid="{CD63D087-CBCF-47CB-AC88-9720E7A7EBD7}"/>
    <cellStyle name="Migliaia 2 2 2 5 2 5" xfId="7843" xr:uid="{C705DDCF-7EBA-4CC3-968D-538614DCE894}"/>
    <cellStyle name="Migliaia 2 2 2 5 3" xfId="10966" xr:uid="{46E8DEFB-AE46-48AE-94B3-F539A261B2B0}"/>
    <cellStyle name="Migliaia 2 2 2 5 3 3" xfId="22961" xr:uid="{F245062D-2FA5-4A0A-BB7E-81D4D28BCB82}"/>
    <cellStyle name="Migliaia 2 2 2 5 4" xfId="13840" xr:uid="{A897AC8B-3239-4B88-BF5A-398C25D33FDA}"/>
    <cellStyle name="Migliaia 2 2 2 5 4 3" xfId="24480" xr:uid="{EAA653EE-94C5-4D7E-9B63-EFB0E065C09F}"/>
    <cellStyle name="Migliaia 2 2 2 5 5" xfId="27312" xr:uid="{EA05AA5B-E9D0-4E0C-9EEB-029ACB12BC3D}"/>
    <cellStyle name="Migliaia 2 2 2 5 6" xfId="17013" xr:uid="{0779A1B0-FC73-4CB2-B1E3-C6CFBBD747A9}"/>
    <cellStyle name="Migliaia 2 2 2 5 7" xfId="32674" xr:uid="{ADCEF687-97E4-4592-86A1-FA0D7F390D5D}"/>
    <cellStyle name="Migliaia 2 2 2 5 8" xfId="4667" xr:uid="{16EEA987-24C3-496D-920A-6DB2494B373C}"/>
    <cellStyle name="Migliaia 2 2 2 5 9" xfId="32998" xr:uid="{51DA8E86-1DF3-4F8E-9498-145F58F0A581}"/>
    <cellStyle name="Migliaia 2 2 2 6" xfId="710" xr:uid="{8508F090-ABF1-4CB9-9A36-BE5A269BCDCE}"/>
    <cellStyle name="Migliaia 2 2 2 6 2" xfId="7640" xr:uid="{217BB089-0A68-4A7E-82A0-3339550EC886}"/>
    <cellStyle name="Migliaia 2 2 2 6 2 2" xfId="30069" xr:uid="{68B993C9-B643-467F-8061-AE79BD00FE6D}"/>
    <cellStyle name="Migliaia 2 2 2 6 2 3" xfId="19779" xr:uid="{C5EC7419-1A7A-4CA9-8D4E-45FC4A3A8081}"/>
    <cellStyle name="Migliaia 2 2 2 6 2 4" xfId="32770" xr:uid="{7F3D19AF-AE5E-4AFA-B21F-3F6C3BE6236C}"/>
    <cellStyle name="Migliaia 2 2 2 6 3" xfId="10763" xr:uid="{C84A5425-6AD2-4080-9A44-2C7619A67DF1}"/>
    <cellStyle name="Migliaia 2 2 2 6 3 3" xfId="22758" xr:uid="{1F093885-5827-44DC-9BC7-515E66AB4FA3}"/>
    <cellStyle name="Migliaia 2 2 2 6 4" xfId="13839" xr:uid="{A6AB99A7-5927-4766-8D26-21827A5023D1}"/>
    <cellStyle name="Migliaia 2 2 2 6 4 3" xfId="24479" xr:uid="{E67B1A44-23D1-4B37-B49A-3EA7BC7B6386}"/>
    <cellStyle name="Migliaia 2 2 2 6 5" xfId="27109" xr:uid="{988B767D-51A5-46CA-925C-017C105212E9}"/>
    <cellStyle name="Migliaia 2 2 2 6 6" xfId="16810" xr:uid="{B63D6521-4100-4430-ACDF-9D5311821A55}"/>
    <cellStyle name="Migliaia 2 2 2 6 7" xfId="32686" xr:uid="{AE8ADE3B-2E77-4828-833F-66BBBB722207}"/>
    <cellStyle name="Migliaia 2 2 2 6 8" xfId="4464" xr:uid="{AE6C9E2D-7A43-46F8-A1EA-6F6EBD390BFE}"/>
    <cellStyle name="Migliaia 2 2 2 7" xfId="4261" xr:uid="{69512017-C7D2-42F9-9838-F1C93F8BC04A}"/>
    <cellStyle name="Migliaia 2 2 2 7 2" xfId="7436" xr:uid="{7D84C98B-E80C-430D-97A7-5ADFB89E5825}"/>
    <cellStyle name="Migliaia 2 2 2 7 2 2" xfId="29879" xr:uid="{24CF879D-E12D-4FAA-AEDA-4C6E025D6D89}"/>
    <cellStyle name="Migliaia 2 2 2 7 2 3" xfId="19589" xr:uid="{D5B567EB-3A2E-4811-9F3C-DFD1C257F27A}"/>
    <cellStyle name="Migliaia 2 2 2 7 3" xfId="10573" xr:uid="{778F7560-3FE0-4AE0-8F0C-95B13316B779}"/>
    <cellStyle name="Migliaia 2 2 2 7 3 3" xfId="22568" xr:uid="{24FF2F02-2FE7-4CC7-99F9-8A842521F151}"/>
    <cellStyle name="Migliaia 2 2 2 7 4" xfId="14122" xr:uid="{7B0C19A9-4C8C-4515-9D9E-1DD0EEED7236}"/>
    <cellStyle name="Migliaia 2 2 2 7 4 3" xfId="24758" xr:uid="{37F34750-378E-4B4C-ACBD-F92CC99C8E40}"/>
    <cellStyle name="Migliaia 2 2 2 7 5" xfId="26919" xr:uid="{39BC74D7-F9BA-44A9-BC27-C25C9BA2F39B}"/>
    <cellStyle name="Migliaia 2 2 2 7 6" xfId="16620" xr:uid="{B082B480-CFA5-4478-B8CB-E7660607871B}"/>
    <cellStyle name="Migliaia 2 2 2 7 7" xfId="32708" xr:uid="{7DC5BD02-1FB7-4DFC-AB1D-FD21F4AA3C06}"/>
    <cellStyle name="Migliaia 2 2 2 8" xfId="4154" xr:uid="{58DEC7F4-FD3B-47BD-9878-DF721C94FADD}"/>
    <cellStyle name="Migliaia 2 2 2 8 2" xfId="7329" xr:uid="{949D3418-2F38-421B-8210-B94D14F0852B}"/>
    <cellStyle name="Migliaia 2 2 2 8 2 2" xfId="29792" xr:uid="{FED99BD8-D2D4-4ADD-9BDE-3E6E42A354EA}"/>
    <cellStyle name="Migliaia 2 2 2 8 2 3" xfId="19502" xr:uid="{64FD057B-80B8-42FB-9F2A-11BF83A1E52A}"/>
    <cellStyle name="Migliaia 2 2 2 8 3" xfId="10486" xr:uid="{C558A228-F6F7-475C-970D-156715F4BF01}"/>
    <cellStyle name="Migliaia 2 2 2 8 3 3" xfId="22481" xr:uid="{6E37C7AF-244C-4776-BC7B-A301DE77B934}"/>
    <cellStyle name="Migliaia 2 2 2 8 4" xfId="26832" xr:uid="{9F2BFDF7-752D-4372-ACFF-97FEE5C3DE27}"/>
    <cellStyle name="Migliaia 2 2 2 8 5" xfId="16533" xr:uid="{47877E05-FC4F-400B-B25B-B0514AB4150B}"/>
    <cellStyle name="Migliaia 2 2 2 8 6" xfId="32694" xr:uid="{03A1E0C0-5BAB-42A7-8026-B80A854E9C07}"/>
    <cellStyle name="Migliaia 2 2 2 9" xfId="3230" xr:uid="{B449FBB6-380E-4195-A361-C1F8730029F6}"/>
    <cellStyle name="Migliaia 2 2 2 9 2" xfId="6585" xr:uid="{82ED09D4-9193-42BE-A472-AA221605C122}"/>
    <cellStyle name="Migliaia 2 2 2 9 2 2" xfId="29085" xr:uid="{816446A3-922A-4641-A5E1-960BDE7616D3}"/>
    <cellStyle name="Migliaia 2 2 2 9 2 3" xfId="18792" xr:uid="{C9DCCEB0-4AB1-4A3F-B489-74DD7C2D5651}"/>
    <cellStyle name="Migliaia 2 2 2 9 3" xfId="9776" xr:uid="{6A0690FC-D3CC-4F95-A096-B907D3B5569C}"/>
    <cellStyle name="Migliaia 2 2 2 9 3 2" xfId="32046" xr:uid="{97214F09-3D79-429E-B896-7CCDB96C3BA4}"/>
    <cellStyle name="Migliaia 2 2 2 9 3 3" xfId="21770" xr:uid="{C6A84349-0DBF-4174-8F72-91DBE3BACA87}"/>
    <cellStyle name="Migliaia 2 2 2 9 4" xfId="26122" xr:uid="{3F625C3B-91A9-4481-97C1-2053C09D0DA9}"/>
    <cellStyle name="Migliaia 2 2 2 9 5" xfId="15822" xr:uid="{149BA1B3-C66B-4DAE-B7F9-3590FA105563}"/>
    <cellStyle name="Migliaia 2 2 2 9 6" xfId="32637" xr:uid="{AB4A0707-B5D6-4A57-9532-A890D922AE39}"/>
    <cellStyle name="Migliaia 2 2 20" xfId="2524" xr:uid="{DB35E782-4FDC-41D2-8294-CFDFDF37E586}"/>
    <cellStyle name="Migliaia 2 2 20 2" xfId="5838" xr:uid="{1DB2F7E2-46F3-43D8-84CA-DF1EDD6CCCC6}"/>
    <cellStyle name="Migliaia 2 2 20 2 2" xfId="28346" xr:uid="{A1801A10-2069-4E94-87E4-4315E7E37D50}"/>
    <cellStyle name="Migliaia 2 2 20 2 3" xfId="18052" xr:uid="{C986869D-4D7A-4D75-8AF1-CAB51C969E5D}"/>
    <cellStyle name="Migliaia 2 2 20 3" xfId="9036" xr:uid="{8179AC57-9C94-45F0-A2F5-6AC704AC84E3}"/>
    <cellStyle name="Migliaia 2 2 20 3 2" xfId="31306" xr:uid="{CEC7D693-CFD9-4B06-9E75-0370E2DF1B51}"/>
    <cellStyle name="Migliaia 2 2 20 3 3" xfId="21030" xr:uid="{518E0DF5-1827-4811-A7AD-7222395981B0}"/>
    <cellStyle name="Migliaia 2 2 20 4" xfId="25382" xr:uid="{63D78B87-9CAC-478E-ABF1-4CEF25A4916F}"/>
    <cellStyle name="Migliaia 2 2 20 5" xfId="15082" xr:uid="{60FF21F6-CC06-4CB1-9CA3-9E885E51DCCC}"/>
    <cellStyle name="Migliaia 2 2 21" xfId="2451" xr:uid="{B274D47D-8552-4995-B69B-6D41B3768D7D}"/>
    <cellStyle name="Migliaia 2 2 21 2" xfId="5795" xr:uid="{9EA56063-6292-4D09-AA79-0ED3E88903FE}"/>
    <cellStyle name="Migliaia 2 2 21 2 2" xfId="28311" xr:uid="{BDDD03D6-F746-4F03-8931-3021FD19232D}"/>
    <cellStyle name="Migliaia 2 2 21 2 3" xfId="18017" xr:uid="{1CF4A21D-50B1-48C7-BA51-EB4DEB7737D0}"/>
    <cellStyle name="Migliaia 2 2 21 3" xfId="9001" xr:uid="{68FADCC4-660E-4871-A482-8F17220C0BBC}"/>
    <cellStyle name="Migliaia 2 2 21 3 2" xfId="31271" xr:uid="{B5F8D25E-F2DE-41CA-B30E-BD61912E67D5}"/>
    <cellStyle name="Migliaia 2 2 21 3 3" xfId="20995" xr:uid="{170A6602-1FAA-4722-AC50-931FED3542A2}"/>
    <cellStyle name="Migliaia 2 2 21 4" xfId="25347" xr:uid="{A2C4A379-A85C-49B0-8B6A-9D9968C208DE}"/>
    <cellStyle name="Migliaia 2 2 21 5" xfId="15047" xr:uid="{9E8372D1-43B2-483B-A285-54D462931DB5}"/>
    <cellStyle name="Migliaia 2 2 22" xfId="2403" xr:uid="{CF447CA3-2A2F-4E34-AACC-4DA986FCBE64}"/>
    <cellStyle name="Migliaia 2 2 22 2" xfId="5750" xr:uid="{19297374-F6AC-4CF0-88E8-F8D0514BB51D}"/>
    <cellStyle name="Migliaia 2 2 22 2 2" xfId="28266" xr:uid="{759B1136-9057-42C0-828D-1F974ED69F9C}"/>
    <cellStyle name="Migliaia 2 2 22 2 3" xfId="17972" xr:uid="{CE660B65-878D-4E0F-856A-4EBD64F25551}"/>
    <cellStyle name="Migliaia 2 2 22 3" xfId="8956" xr:uid="{5EE24E1F-EDEE-4DB6-A6AD-FD34F929F384}"/>
    <cellStyle name="Migliaia 2 2 22 3 2" xfId="31226" xr:uid="{5EAE3CC7-B537-489C-B6C0-AC1CB74C7203}"/>
    <cellStyle name="Migliaia 2 2 22 3 3" xfId="20950" xr:uid="{73E9884A-C9BE-4680-A8B4-D175EFBA51C8}"/>
    <cellStyle name="Migliaia 2 2 22 4" xfId="25302" xr:uid="{2CB11EB0-75B8-4DC8-A136-CB84239E2143}"/>
    <cellStyle name="Migliaia 2 2 22 5" xfId="15002" xr:uid="{E08A415D-8F79-4A83-BDC4-AE55E0659853}"/>
    <cellStyle name="Migliaia 2 2 23" xfId="2250" xr:uid="{51A2C7C1-A7FF-48B9-9DE1-B26B3F5A9ED6}"/>
    <cellStyle name="Migliaia 2 2 23 2" xfId="5597" xr:uid="{491998D6-4796-406A-A408-17AC9F3CB1DF}"/>
    <cellStyle name="Migliaia 2 2 23 2 2" xfId="28113" xr:uid="{49CF901C-9D6E-41EE-B41B-BD5C890DF9C2}"/>
    <cellStyle name="Migliaia 2 2 23 2 3" xfId="17819" xr:uid="{6D4B0D38-F73B-474D-A50E-AE0015251BD2}"/>
    <cellStyle name="Migliaia 2 2 23 3" xfId="8803" xr:uid="{CFED3677-B3BA-4FA8-8715-72C47F49B43B}"/>
    <cellStyle name="Migliaia 2 2 23 3 2" xfId="31073" xr:uid="{4AEE2A55-9859-491D-B36B-C83F68E40EC2}"/>
    <cellStyle name="Migliaia 2 2 23 3 3" xfId="20797" xr:uid="{AD980109-058E-44A9-9CBB-A6B55192502F}"/>
    <cellStyle name="Migliaia 2 2 23 4" xfId="25149" xr:uid="{150B9A12-AF09-4496-A3BE-96E182D21E30}"/>
    <cellStyle name="Migliaia 2 2 23 5" xfId="14849" xr:uid="{BE791094-97C1-4D6B-A815-56984FE2B386}"/>
    <cellStyle name="Migliaia 2 2 24" xfId="2151" xr:uid="{15F4AA51-86B6-46CE-A511-96B0EBC9CE83}"/>
    <cellStyle name="Migliaia 2 2 24 2" xfId="5540" xr:uid="{11A5744E-0AD4-4C75-86AC-83AF605CA3DB}"/>
    <cellStyle name="Migliaia 2 2 24 2 2" xfId="28057" xr:uid="{6C28D0B5-E6F2-4A03-9B1B-080304F425B5}"/>
    <cellStyle name="Migliaia 2 2 24 2 3" xfId="17763" xr:uid="{71913374-0BD0-48F9-B068-2A701C0ED179}"/>
    <cellStyle name="Migliaia 2 2 24 3" xfId="8746" xr:uid="{48BF5441-FAFD-4241-910D-0A35A0E77AE0}"/>
    <cellStyle name="Migliaia 2 2 24 3 2" xfId="31017" xr:uid="{92E631F9-A5E3-4A11-B712-4A93E8D80CB4}"/>
    <cellStyle name="Migliaia 2 2 24 3 3" xfId="20741" xr:uid="{BFD809E8-C08E-46BC-89EA-71E06C5E5D85}"/>
    <cellStyle name="Migliaia 2 2 24 4" xfId="25092" xr:uid="{C1FA908D-7F5A-4160-A4EB-651C2037F134}"/>
    <cellStyle name="Migliaia 2 2 24 5" xfId="14792" xr:uid="{2D2A1147-BCD0-4828-8286-C7B80C88B7ED}"/>
    <cellStyle name="Migliaia 2 2 25" xfId="2052" xr:uid="{9134FACD-8574-4F4C-9597-B3005A2446FC}"/>
    <cellStyle name="Migliaia 2 2 25 2" xfId="5462" xr:uid="{A92D9F4E-68C1-47C1-9076-5298CBC22E81}"/>
    <cellStyle name="Migliaia 2 2 25 2 2" xfId="28008" xr:uid="{60322D3D-3B7D-4E95-AF0B-4073900B11F9}"/>
    <cellStyle name="Migliaia 2 2 25 2 3" xfId="17714" xr:uid="{4EF82853-52B5-4668-AE7B-7C6685AF5539}"/>
    <cellStyle name="Migliaia 2 2 25 3" xfId="8689" xr:uid="{16E5BCC4-B80E-43A8-973E-8ECE823E8C17}"/>
    <cellStyle name="Migliaia 2 2 25 3 2" xfId="30968" xr:uid="{FC7838E0-97DD-4E97-BB34-467692375983}"/>
    <cellStyle name="Migliaia 2 2 25 3 3" xfId="20692" xr:uid="{C4B756F3-300A-4ED3-AC23-30313D00B58A}"/>
    <cellStyle name="Migliaia 2 2 25 4" xfId="25035" xr:uid="{34BA85E8-3DD9-43E6-B3DD-A3156191000D}"/>
    <cellStyle name="Migliaia 2 2 25 5" xfId="14735" xr:uid="{61B74006-F806-4F24-8B5E-B3D74DDAF6CE}"/>
    <cellStyle name="Migliaia 2 2 26" xfId="1737" xr:uid="{6D5B236F-B327-47BC-9C12-F8655B64F499}"/>
    <cellStyle name="Migliaia 2 2 26 2" xfId="5347" xr:uid="{DFF392FE-AD75-4673-B650-7499890F19B9}"/>
    <cellStyle name="Migliaia 2 2 26 2 2" xfId="27930" xr:uid="{E33FB828-B2A3-4188-81A0-6D3EC1BA618D}"/>
    <cellStyle name="Migliaia 2 2 26 2 3" xfId="17636" xr:uid="{2C4DCBB4-5056-493C-BCC2-D9A38C35E48B}"/>
    <cellStyle name="Migliaia 2 2 26 3" xfId="8610" xr:uid="{B87EA6CE-668D-4237-A325-E4D156EB3B24}"/>
    <cellStyle name="Migliaia 2 2 26 3 2" xfId="30890" xr:uid="{7EC1E8E1-803F-4595-AACD-2A2A4F7B80F5}"/>
    <cellStyle name="Migliaia 2 2 26 3 3" xfId="20614" xr:uid="{33A9040D-DA88-49D7-B341-7E6383C87219}"/>
    <cellStyle name="Migliaia 2 2 26 4" xfId="24956" xr:uid="{08BEC1B1-A4AD-4E7A-891B-32DD8E166BA9}"/>
    <cellStyle name="Migliaia 2 2 26 5" xfId="14656" xr:uid="{F9DF49FA-150D-4B44-89B5-4B740F6DC9F1}"/>
    <cellStyle name="Migliaia 2 2 27" xfId="1631" xr:uid="{9BDC3EEE-9240-4C43-8FDB-38687EF0DC0D}"/>
    <cellStyle name="Migliaia 2 2 27 2" xfId="5251" xr:uid="{09083522-554C-4742-8CC1-7711A0CC83DA}"/>
    <cellStyle name="Migliaia 2 2 27 2 2" xfId="27866" xr:uid="{B9B74925-F339-4CEA-9E29-011FA3EBE0A2}"/>
    <cellStyle name="Migliaia 2 2 27 2 3" xfId="17572" xr:uid="{F149F5DB-250C-402D-8B31-B63872ECF538}"/>
    <cellStyle name="Migliaia 2 2 27 3" xfId="8535" xr:uid="{6E3FE1F9-7235-452E-AA7E-A6D6776703E4}"/>
    <cellStyle name="Migliaia 2 2 27 3 2" xfId="30826" xr:uid="{6AA4077F-2F95-48DD-8C37-A81A6BAA4384}"/>
    <cellStyle name="Migliaia 2 2 27 3 3" xfId="20550" xr:uid="{2D3C724E-4442-4C82-A4E4-C2D03B4EC010}"/>
    <cellStyle name="Migliaia 2 2 27 4" xfId="24881" xr:uid="{3692F5BB-CA0D-4DD0-91E8-1C72F1FC59DA}"/>
    <cellStyle name="Migliaia 2 2 27 5" xfId="14581" xr:uid="{D78F1A69-7367-4B72-96DE-6D4F54C8F36E}"/>
    <cellStyle name="Migliaia 2 2 28" xfId="1536" xr:uid="{1D06C752-926C-48EF-8B52-FC2DA31C0371}"/>
    <cellStyle name="Migliaia 2 2 28 2" xfId="5190" xr:uid="{32B9967C-EF95-404B-B59E-9043CDF70681}"/>
    <cellStyle name="Migliaia 2 2 28 2 2" xfId="30774" xr:uid="{D12369F1-8A28-4B07-AE4D-AFF2AF0CE520}"/>
    <cellStyle name="Migliaia 2 2 28 2 3" xfId="20497" xr:uid="{7952B6B1-1CFC-4CEB-8144-4D4C3A6C844A}"/>
    <cellStyle name="Migliaia 2 2 28 3" xfId="8481" xr:uid="{17436AB0-E6B4-478A-9AB9-67289E08AB34}"/>
    <cellStyle name="Migliaia 2 2 28 4" xfId="17520" xr:uid="{C2955141-903B-47E2-967B-59017703C00D}"/>
    <cellStyle name="Migliaia 2 2 29" xfId="8388" xr:uid="{0461053F-5E4B-4F79-8059-9D6561DD0122}"/>
    <cellStyle name="Migliaia 2 2 29 2" xfId="8470" xr:uid="{715BDE75-C078-4FAC-B36E-C6AFBBAE1858}"/>
    <cellStyle name="Migliaia 2 2 29 2 2" xfId="27793" xr:uid="{ED4644AE-BF3C-43AE-BB14-D05651BE76A4}"/>
    <cellStyle name="Migliaia 2 2 29 3" xfId="11836" xr:uid="{831AEC89-CF13-49E6-8D1D-0D9986E4834D}"/>
    <cellStyle name="Migliaia 2 2 3" xfId="192" xr:uid="{1122DAAD-A838-4A1A-B57C-B34E9FE85BCB}"/>
    <cellStyle name="Migliaia 2 2 3 10" xfId="6469" xr:uid="{11FB38B3-D915-4E25-9496-C51B3D0BD7B9}"/>
    <cellStyle name="Migliaia 2 2 3 10 2" xfId="28970" xr:uid="{555A3A57-F111-4BB9-8C19-57494378DFA8}"/>
    <cellStyle name="Migliaia 2 2 3 10 3" xfId="18676" xr:uid="{598FBC66-AF5E-4141-A830-40D249EB0C96}"/>
    <cellStyle name="Migliaia 2 2 3 11" xfId="9660" xr:uid="{CDBC0ED0-D9B3-4ECE-850C-BBCA0BE12B48}"/>
    <cellStyle name="Migliaia 2 2 3 11 2" xfId="31930" xr:uid="{607F68BA-15D5-4A42-A9FD-99F2855E7245}"/>
    <cellStyle name="Migliaia 2 2 3 11 3" xfId="21654" xr:uid="{6BDE9388-3A2E-4E98-91BD-ADFA9EF3D5BE}"/>
    <cellStyle name="Migliaia 2 2 3 12" xfId="3133" xr:uid="{942E5D4B-5E26-4E95-B75B-1FA671D90FFE}"/>
    <cellStyle name="Migliaia 2 2 3 12 2" xfId="12413" xr:uid="{06EE8356-576D-4AE1-8AF6-8433D97A90C0}"/>
    <cellStyle name="Migliaia 2 2 3 12 3" xfId="23513" xr:uid="{3758C05A-8CEE-4B67-A610-208416C402AB}"/>
    <cellStyle name="Migliaia 2 2 3 13" xfId="14250" xr:uid="{19BEC70F-6833-4BCA-AE49-062D760193AD}"/>
    <cellStyle name="Migliaia 2 2 3 13 2" xfId="26006" xr:uid="{5887048E-F26B-4FC3-A0AF-96E5DE864502}"/>
    <cellStyle name="Migliaia 2 2 3 14" xfId="15706" xr:uid="{3451AEF4-54AA-4471-9084-30B2487A7E83}"/>
    <cellStyle name="Migliaia 2 2 3 16" xfId="1195" xr:uid="{A1258973-18BC-4591-90A4-0949DC08D1B0}"/>
    <cellStyle name="Migliaia 2 2 3 2" xfId="318" xr:uid="{41AE9CAF-BB93-4D5B-972E-B13D1A865F17}"/>
    <cellStyle name="Migliaia 2 2 3 2 10" xfId="33098" xr:uid="{53BA5C73-525F-418D-84CE-B215F847B070}"/>
    <cellStyle name="Migliaia 2 2 3 2 2" xfId="544" xr:uid="{490A9581-6AE8-4BBF-A09B-F42B0CF814F0}"/>
    <cellStyle name="Migliaia 2 2 3 2 2 2" xfId="1089" xr:uid="{4D40CDAD-CD18-4A47-9137-AF8907D0D4B7}"/>
    <cellStyle name="Migliaia 2 2 3 2 2 2 2" xfId="30540" xr:uid="{0BE37680-1276-4A9A-9DD4-C22F0C813B8A}"/>
    <cellStyle name="Migliaia 2 2 3 2 2 2 3" xfId="20250" xr:uid="{40F09673-D6AD-433B-970B-CC9973CF000B}"/>
    <cellStyle name="Migliaia 2 2 3 2 2 2 4" xfId="32755" xr:uid="{5495748A-47A0-4ABD-B3D3-9AC93B3A5F49}"/>
    <cellStyle name="Migliaia 2 2 3 2 2 2 5" xfId="8124" xr:uid="{E92765E6-72DB-4C23-92B5-A0541E0FC81C}"/>
    <cellStyle name="Migliaia 2 2 3 2 2 3" xfId="11232" xr:uid="{D3D3BD40-E8A8-47DA-B54A-89E49484388D}"/>
    <cellStyle name="Migliaia 2 2 3 2 2 3 3" xfId="23230" xr:uid="{DF3CC3EA-03A4-494E-A386-30BFC80E90D4}"/>
    <cellStyle name="Migliaia 2 2 3 2 2 4" xfId="13923" xr:uid="{82122468-D721-4A2D-902D-3E9A67D3C5DF}"/>
    <cellStyle name="Migliaia 2 2 3 2 2 4 3" xfId="24563" xr:uid="{6C9BD77C-0C5B-4425-864B-CD911F32DCE4}"/>
    <cellStyle name="Migliaia 2 2 3 2 2 5" xfId="14471" xr:uid="{02845479-1495-4D20-B65C-4D90728619B8}"/>
    <cellStyle name="Migliaia 2 2 3 2 2 5 2" xfId="27578" xr:uid="{1BEADF36-72A1-4166-9DE2-FBBE38C6091A}"/>
    <cellStyle name="Migliaia 2 2 3 2 2 6" xfId="17282" xr:uid="{B5957F48-483E-4EE8-9CF3-C20DAB3BE1AD}"/>
    <cellStyle name="Migliaia 2 2 3 2 2 7" xfId="32681" xr:uid="{06DD88AD-D2AA-4F17-8883-B1C1A00F6E61}"/>
    <cellStyle name="Migliaia 2 2 3 2 2 9" xfId="1416" xr:uid="{B198F788-1830-4C5F-8071-A11D999D1EAC}"/>
    <cellStyle name="Migliaia 2 2 3 2 3" xfId="426" xr:uid="{69E73B70-668F-492C-9E6C-F9C14F1EF390}"/>
    <cellStyle name="Migliaia 2 2 3 2 3 2" xfId="937" xr:uid="{296CB971-2CA1-4C81-AE86-A4500532AAB1}"/>
    <cellStyle name="Migliaia 2 2 3 2 3 2 3" xfId="7008" xr:uid="{E1C30969-2355-45A5-AA05-D4241CABE41B}"/>
    <cellStyle name="Migliaia 2 2 3 2 3 3" xfId="19186" xr:uid="{395D4ABD-E4E6-4D27-A607-73779706C17E}"/>
    <cellStyle name="Migliaia 2 2 3 2 3 4" xfId="32725" xr:uid="{A68A5D64-77FE-471C-91CB-13248F1A142A}"/>
    <cellStyle name="Migliaia 2 2 3 2 3 5" xfId="1464" xr:uid="{8A1EB565-38B5-4B7C-8F58-FA9E7910B8F4}"/>
    <cellStyle name="Migliaia 2 2 3 2 4" xfId="788" xr:uid="{B4FB77D3-A805-4F22-BC65-A6E99166F2D1}"/>
    <cellStyle name="Migliaia 2 2 3 2 4 2" xfId="32440" xr:uid="{036E574D-52F7-4464-812D-F83C13A86B2C}"/>
    <cellStyle name="Migliaia 2 2 3 2 4 3" xfId="22165" xr:uid="{ED68689F-7D92-400C-8DFB-3DA435EE6432}"/>
    <cellStyle name="Migliaia 2 2 3 2 4 4" xfId="32667" xr:uid="{3665B4DC-24F6-4817-BDE8-FD1A9741AD6B}"/>
    <cellStyle name="Migliaia 2 2 3 2 4 5" xfId="10170" xr:uid="{4149B6EC-A87A-448C-B934-CE851D23AB56}"/>
    <cellStyle name="Migliaia 2 2 3 2 5" xfId="3838" xr:uid="{3AD74F89-2ECE-49B5-9ADF-DDF8F1468338}"/>
    <cellStyle name="Migliaia 2 2 3 2 5 3" xfId="23650" xr:uid="{4C218D50-21C8-4F04-A1D1-8FE95F0BFE0C}"/>
    <cellStyle name="Migliaia 2 2 3 2 6" xfId="14318" xr:uid="{502DB99F-4BBD-480B-8155-817BD6B3C61E}"/>
    <cellStyle name="Migliaia 2 2 3 2 6 2" xfId="26516" xr:uid="{0263E453-9C5B-4118-88E1-33D55E26FD38}"/>
    <cellStyle name="Migliaia 2 2 3 2 7" xfId="16217" xr:uid="{B7125976-B985-4748-A78D-EDFD28D0685B}"/>
    <cellStyle name="Migliaia 2 2 3 2 8" xfId="32641" xr:uid="{BEDEBC5B-DA99-4788-9E17-042A1E6992B6}"/>
    <cellStyle name="Migliaia 2 2 3 2 9" xfId="1263" xr:uid="{C546FBAD-6C66-402B-8C86-8780FFF04E85}"/>
    <cellStyle name="Migliaia 2 2 3 3" xfId="684" xr:uid="{93CDF386-6949-4294-80F3-D9D1B5D8BB45}"/>
    <cellStyle name="Migliaia 2 2 3 3 10" xfId="1450" xr:uid="{58E83F1E-7601-4834-8CAB-62B2D959D20F}"/>
    <cellStyle name="Migliaia 2 2 3 3 2" xfId="1125" xr:uid="{16E9567F-3629-4173-B512-947774E1D42C}"/>
    <cellStyle name="Migliaia 2 2 3 3 2 2" xfId="8253" xr:uid="{C6D784AD-BB21-4250-B805-E8D858461D3D}"/>
    <cellStyle name="Migliaia 2 2 3 3 2 2 2" xfId="30664" xr:uid="{FEE4240A-2190-45ED-8CD9-5DB45EE0A356}"/>
    <cellStyle name="Migliaia 2 2 3 3 2 2 3" xfId="20376" xr:uid="{25366867-3A1F-4AE5-BA2B-5B2A88A34BC4}"/>
    <cellStyle name="Migliaia 2 2 3 3 2 3" xfId="11357" xr:uid="{4D2AAAE1-38F4-49EE-BEBB-8B92A45BF74B}"/>
    <cellStyle name="Migliaia 2 2 3 3 2 3 3" xfId="23356" xr:uid="{4B9A2B4A-619A-46E1-96D7-B59D886C4A47}"/>
    <cellStyle name="Migliaia 2 2 3 3 2 4" xfId="13593" xr:uid="{F3D2530A-88FD-4EB9-A135-808C76BB5ED4}"/>
    <cellStyle name="Migliaia 2 2 3 3 2 4 3" xfId="24230" xr:uid="{7731DA8D-2882-4727-8D21-CF458696D5E4}"/>
    <cellStyle name="Migliaia 2 2 3 3 2 5" xfId="27702" xr:uid="{57330409-F0D4-4B04-B934-5FC3B01E0450}"/>
    <cellStyle name="Migliaia 2 2 3 3 2 6" xfId="17408" xr:uid="{EB4DAE7B-81E0-477C-9488-8D5C37117F92}"/>
    <cellStyle name="Migliaia 2 2 3 3 2 8" xfId="5050" xr:uid="{72C31342-9BB0-4E5E-AF6C-B5F122B33282}"/>
    <cellStyle name="Migliaia 2 2 3 3 3" xfId="7167" xr:uid="{0A724C42-5592-4526-A515-A63AA29211FC}"/>
    <cellStyle name="Migliaia 2 2 3 3 3 2" xfId="29639" xr:uid="{F9EBFAE3-9092-4600-93CE-B1D1F4BA1974}"/>
    <cellStyle name="Migliaia 2 2 3 3 3 3" xfId="19348" xr:uid="{795D33B3-B893-44F1-BBED-58C7DD091861}"/>
    <cellStyle name="Migliaia 2 2 3 3 4" xfId="10332" xr:uid="{CDD7E3F4-87F3-43B7-BB81-6EBA82DDC019}"/>
    <cellStyle name="Migliaia 2 2 3 3 4 2" xfId="32601" xr:uid="{3D2F9973-95F4-4DD7-A7BB-1EA3CBED3649}"/>
    <cellStyle name="Migliaia 2 2 3 3 4 3" xfId="22327" xr:uid="{8A388974-C76F-44E1-9417-6CFB88DFC33A}"/>
    <cellStyle name="Migliaia 2 2 3 3 5" xfId="4002" xr:uid="{21D52C39-B43E-4FF1-9444-8AFAC0A11D83}"/>
    <cellStyle name="Migliaia 2 2 3 3 5 3" xfId="23813" xr:uid="{E39B05F1-4CB6-4417-B345-BD18F318F5A8}"/>
    <cellStyle name="Migliaia 2 2 3 3 6" xfId="14506" xr:uid="{ECC2FB34-E18C-482C-B408-08324EF08930}"/>
    <cellStyle name="Migliaia 2 2 3 3 6 2" xfId="26678" xr:uid="{EBE7BE1C-2867-4F7E-B340-C922F64622CF}"/>
    <cellStyle name="Migliaia 2 2 3 3 7" xfId="16379" xr:uid="{3FCAE208-B7E7-48C3-8542-E888F2F33623}"/>
    <cellStyle name="Migliaia 2 2 3 3 8" xfId="32921" xr:uid="{2A535662-37C4-44D4-8DD8-E73570E67190}"/>
    <cellStyle name="Migliaia 2 2 3 4" xfId="375" xr:uid="{971A811A-91CC-42DD-B868-0DCFA32A56CD}"/>
    <cellStyle name="Migliaia 2 2 3 4 2" xfId="869" xr:uid="{9FA300EE-F605-4895-B601-282F703D684D}"/>
    <cellStyle name="Migliaia 2 2 3 4 2 2" xfId="8021" xr:uid="{E73FF398-93D7-4D9A-B054-88B5542F293B}"/>
    <cellStyle name="Migliaia 2 2 3 4 2 2 2" xfId="30452" xr:uid="{4F9CA552-AD5A-437C-80E0-2E1162BFD059}"/>
    <cellStyle name="Migliaia 2 2 3 4 2 2 3" xfId="20162" xr:uid="{05ADBADE-6820-4B16-A2DF-076F631614AF}"/>
    <cellStyle name="Migliaia 2 2 3 4 2 3" xfId="11144" xr:uid="{71ED27AF-720C-4F4F-9673-712683F20AEE}"/>
    <cellStyle name="Migliaia 2 2 3 4 2 3 3" xfId="23142" xr:uid="{BCDD2005-35AE-45E4-A0A6-4B91CC12C56C}"/>
    <cellStyle name="Migliaia 2 2 3 4 2 4" xfId="13857" xr:uid="{E8E487F3-0FA3-486C-93BC-65E4EEAB6B3F}"/>
    <cellStyle name="Migliaia 2 2 3 4 2 4 3" xfId="24497" xr:uid="{7AE92F8C-63C1-4EB1-9526-810810C83AB7}"/>
    <cellStyle name="Migliaia 2 2 3 4 2 5" xfId="27493" xr:uid="{FFE611B1-879B-4114-856F-D047882E2C7A}"/>
    <cellStyle name="Migliaia 2 2 3 4 2 6" xfId="17194" xr:uid="{E66127FA-42EC-4E20-AE3F-BA6D657A1E15}"/>
    <cellStyle name="Migliaia 2 2 3 4 2 7" xfId="32783" xr:uid="{0C55AE60-A7D9-428A-A280-6EED04295654}"/>
    <cellStyle name="Migliaia 2 2 3 4 2 8" xfId="4834" xr:uid="{284E324A-9B7E-4594-B6AE-ECF3CFF57255}"/>
    <cellStyle name="Migliaia 2 2 3 4 3" xfId="6870" xr:uid="{3008A22A-E5BC-406A-BC6D-8F2C5A9282F5}"/>
    <cellStyle name="Migliaia 2 2 3 4 3 2" xfId="29342" xr:uid="{5E15C5B2-1B76-454D-A959-4D77E2EEF886}"/>
    <cellStyle name="Migliaia 2 2 3 4 3 3" xfId="19049" xr:uid="{658B83FE-EE4E-4F99-8A1C-6FA9457D418D}"/>
    <cellStyle name="Migliaia 2 2 3 4 4" xfId="10034" xr:uid="{ED30AB81-CFDB-4E94-88E6-06ADE41C6FFA}"/>
    <cellStyle name="Migliaia 2 2 3 4 4 2" xfId="32303" xr:uid="{890E5D55-11A6-4595-8C5F-A1E3F5413456}"/>
    <cellStyle name="Migliaia 2 2 3 4 4 3" xfId="22028" xr:uid="{C20612B5-31C8-46B8-911F-E8952D64902C}"/>
    <cellStyle name="Migliaia 2 2 3 4 5" xfId="13110" xr:uid="{92D2D67F-D175-419A-931D-20F4457441B9}"/>
    <cellStyle name="Migliaia 2 2 3 4 5 3" xfId="23935" xr:uid="{EDB5D9DD-9873-4572-909F-6CB96206F83E}"/>
    <cellStyle name="Migliaia 2 2 3 4 6" xfId="26379" xr:uid="{B4459A5B-7759-46B2-9B6E-D05C29DF430A}"/>
    <cellStyle name="Migliaia 2 2 3 4 7" xfId="16080" xr:uid="{7B8587F7-94E8-4D3A-83D7-4FFB332B5510}"/>
    <cellStyle name="Migliaia 2 2 3 4 8" xfId="32687" xr:uid="{9258A34A-23BE-4334-9E44-1C5A2C8DB85C}"/>
    <cellStyle name="Migliaia 2 2 3 4 9" xfId="3487" xr:uid="{6E592AE3-1FF6-40F2-AB64-417D3728BB5C}"/>
    <cellStyle name="Migliaia 2 2 3 5" xfId="731" xr:uid="{A2B8DA61-0EC7-4A30-BD46-9D2E47B55715}"/>
    <cellStyle name="Migliaia 2 2 3 5 2" xfId="7892" xr:uid="{D89E5128-E766-4D32-B766-9B12394D7D1A}"/>
    <cellStyle name="Migliaia 2 2 3 5 2 2" xfId="30320" xr:uid="{664EA926-4C09-4D38-95B7-CB71EC633974}"/>
    <cellStyle name="Migliaia 2 2 3 5 2 3" xfId="20031" xr:uid="{6AD00BD2-F672-4DB5-A9E4-5CEA7FC6A78A}"/>
    <cellStyle name="Migliaia 2 2 3 5 3" xfId="11015" xr:uid="{EE4503E6-008B-432D-9139-267E1866E571}"/>
    <cellStyle name="Migliaia 2 2 3 5 3 3" xfId="23010" xr:uid="{85109CE8-3DAD-4BB3-B8E3-42C8509A3F54}"/>
    <cellStyle name="Migliaia 2 2 3 5 4" xfId="13677" xr:uid="{656E5FC2-89C6-4CED-AA7B-F7873E3777B2}"/>
    <cellStyle name="Migliaia 2 2 3 5 4 3" xfId="24315" xr:uid="{4CD3F50E-26E3-4ED9-B622-6417E7E0DD5F}"/>
    <cellStyle name="Migliaia 2 2 3 5 5" xfId="27361" xr:uid="{97BF45B3-3B81-46C7-9B4E-5D4E45AA35FF}"/>
    <cellStyle name="Migliaia 2 2 3 5 6" xfId="17062" xr:uid="{3D10BA64-280F-4E5D-9E50-F009612C03FD}"/>
    <cellStyle name="Migliaia 2 2 3 5 7" xfId="32714" xr:uid="{1B08D06C-E178-48E1-A066-A1479772A372}"/>
    <cellStyle name="Migliaia 2 2 3 5 9" xfId="4716" xr:uid="{C326AAB9-D5A7-4847-9B82-05E3D509BABA}"/>
    <cellStyle name="Migliaia 2 2 3 6" xfId="4514" xr:uid="{23D7D138-03DD-4E2B-8EB3-2F46B7A755ED}"/>
    <cellStyle name="Migliaia 2 2 3 6 2" xfId="7690" xr:uid="{EEFC2B1B-41AB-474E-B14C-2C81A5293EAB}"/>
    <cellStyle name="Migliaia 2 2 3 6 2 2" xfId="30119" xr:uid="{F674AD38-19A2-4A8B-B607-D46F1A41E79A}"/>
    <cellStyle name="Migliaia 2 2 3 6 2 3" xfId="19829" xr:uid="{3201D096-184F-4BEB-B8D9-B95F564F1CCC}"/>
    <cellStyle name="Migliaia 2 2 3 6 3" xfId="10813" xr:uid="{B63C7606-0A9D-4EAA-B1E0-926487ADD190}"/>
    <cellStyle name="Migliaia 2 2 3 6 3 3" xfId="22808" xr:uid="{ED597C41-7397-4598-9FA9-3E1AE9735DCC}"/>
    <cellStyle name="Migliaia 2 2 3 6 4" xfId="13758" xr:uid="{117C6F60-E60E-4BF0-8AB9-AEE85E9AAB4E}"/>
    <cellStyle name="Migliaia 2 2 3 6 4 3" xfId="24397" xr:uid="{11C0FD0F-F277-4FEF-B68B-65DBDB203F25}"/>
    <cellStyle name="Migliaia 2 2 3 6 5" xfId="27159" xr:uid="{C9308A1E-A40C-49D4-BF7F-711CA772736E}"/>
    <cellStyle name="Migliaia 2 2 3 6 6" xfId="16860" xr:uid="{67466D0A-C04A-41EC-82A8-4A7439F7CF46}"/>
    <cellStyle name="Migliaia 2 2 3 6 7" xfId="32698" xr:uid="{A80AADB3-4331-4F4C-8B02-768D69F9F6DD}"/>
    <cellStyle name="Migliaia 2 2 3 7" xfId="4323" xr:uid="{ADF2FAC9-96BF-4A5E-BB9B-32EC07859010}"/>
    <cellStyle name="Migliaia 2 2 3 7 2" xfId="7498" xr:uid="{3BA183E0-F004-430A-9D5F-525EB238B242}"/>
    <cellStyle name="Migliaia 2 2 3 7 2 2" xfId="29927" xr:uid="{CB807068-7E65-4AA2-9671-AD488F2377B3}"/>
    <cellStyle name="Migliaia 2 2 3 7 2 3" xfId="19637" xr:uid="{48E23D31-0895-419F-9002-3EDC3FCA86CD}"/>
    <cellStyle name="Migliaia 2 2 3 7 3" xfId="10621" xr:uid="{985C5C46-7C0B-4DFB-A238-7388A2156881}"/>
    <cellStyle name="Migliaia 2 2 3 7 3 3" xfId="22616" xr:uid="{8DE677BB-E24D-45B6-B5E2-5076A134ABC7}"/>
    <cellStyle name="Migliaia 2 2 3 7 4" xfId="14142" xr:uid="{FAE72729-9108-4BEA-9994-C7E65861F2D8}"/>
    <cellStyle name="Migliaia 2 2 3 7 4 3" xfId="24778" xr:uid="{069E4EB6-4C24-4CA4-A27B-9CE07BD0F14E}"/>
    <cellStyle name="Migliaia 2 2 3 7 5" xfId="26967" xr:uid="{6154498A-D08C-4B0C-B745-01500BF6ED2B}"/>
    <cellStyle name="Migliaia 2 2 3 7 6" xfId="16668" xr:uid="{ABB85AF7-E43A-491A-93A3-0C1A5C79C854}"/>
    <cellStyle name="Migliaia 2 2 3 7 7" xfId="32659" xr:uid="{16BDA382-6B52-4587-B870-0F4CEA2D0358}"/>
    <cellStyle name="Migliaia 2 2 3 8" xfId="4136" xr:uid="{8E99F7DB-FB28-4589-B4A3-45F0EF39E99A}"/>
    <cellStyle name="Migliaia 2 2 3 8 2" xfId="7311" xr:uid="{40C07E6B-2B91-422F-8CB5-D0FA5F39CCC9}"/>
    <cellStyle name="Migliaia 2 2 3 8 2 2" xfId="29774" xr:uid="{35F58A38-47FD-4980-81A6-C51078838C9A}"/>
    <cellStyle name="Migliaia 2 2 3 8 2 3" xfId="19484" xr:uid="{6EA0C78D-8F89-4A66-A717-5DC56BFBD8B8}"/>
    <cellStyle name="Migliaia 2 2 3 8 3" xfId="10468" xr:uid="{60252862-CAD4-4BF5-86A1-8F44ECDFCAC0}"/>
    <cellStyle name="Migliaia 2 2 3 8 3 3" xfId="22463" xr:uid="{8D2A1161-ED44-4C2C-97C5-32B305EEBE0A}"/>
    <cellStyle name="Migliaia 2 2 3 8 4" xfId="26814" xr:uid="{1365497B-25B1-4964-92FE-DE4E63D724D3}"/>
    <cellStyle name="Migliaia 2 2 3 8 5" xfId="16515" xr:uid="{0921989F-D231-45CC-A147-A19E6879A9AF}"/>
    <cellStyle name="Migliaia 2 2 3 8 6" xfId="32795" xr:uid="{F1E2FD37-C984-4713-88A0-04979A749EBF}"/>
    <cellStyle name="Migliaia 2 2 3 9" xfId="3365" xr:uid="{474CBF46-9A16-42C4-810B-3F3CDDDC561C}"/>
    <cellStyle name="Migliaia 2 2 3 9 2" xfId="6722" xr:uid="{2977A710-FB1C-4CDE-A0F7-A8A20623431E}"/>
    <cellStyle name="Migliaia 2 2 3 9 2 2" xfId="29222" xr:uid="{E3367DB1-E15F-46C9-A56B-D75D8D07292F}"/>
    <cellStyle name="Migliaia 2 2 3 9 2 3" xfId="18929" xr:uid="{E0B0480F-D2CC-451E-9AE4-8B769ED5A9E9}"/>
    <cellStyle name="Migliaia 2 2 3 9 3" xfId="9913" xr:uid="{2808BC05-D9D1-4656-A48F-104B35497580}"/>
    <cellStyle name="Migliaia 2 2 3 9 3 2" xfId="32183" xr:uid="{4379DC9B-BCBB-457D-92E9-9E42199BAF75}"/>
    <cellStyle name="Migliaia 2 2 3 9 3 3" xfId="21907" xr:uid="{3C6267BE-3066-4002-A166-367A3771D11C}"/>
    <cellStyle name="Migliaia 2 2 3 9 4" xfId="26258" xr:uid="{7BAD23FE-1645-4B49-9DFC-0BA3833CCA13}"/>
    <cellStyle name="Migliaia 2 2 3 9 5" xfId="15959" xr:uid="{1463E36A-547C-4CCE-A586-336F6BC25868}"/>
    <cellStyle name="Migliaia 2 2 30" xfId="5172" xr:uid="{670189FC-209B-4ECC-803A-662945293ED7}"/>
    <cellStyle name="Migliaia 2 2 30 2" xfId="11852" xr:uid="{8FAB5E91-5E23-4471-9332-6B7EAA38BAA6}"/>
    <cellStyle name="Migliaia 2 2 30 3" xfId="20468" xr:uid="{4CBC6BBA-1673-4E31-9FB6-E47558555FB3}"/>
    <cellStyle name="Migliaia 2 2 31" xfId="8449" xr:uid="{BD7C0730-8772-4B45-921E-01D59ACC7AEC}"/>
    <cellStyle name="Migliaia 2 2 31 2" xfId="12324" xr:uid="{79F461B6-DBD9-4399-812B-FF111E1D9C7F}"/>
    <cellStyle name="Migliaia 2 2 31 3" xfId="23468" xr:uid="{6BED57DB-9651-4901-8202-D2DE10E2F979}"/>
    <cellStyle name="Migliaia 2 2 32" xfId="14203" xr:uid="{08B73D34-F7CE-4C54-B592-5E304D44C55F}"/>
    <cellStyle name="Migliaia 2 2 32 2" xfId="24829" xr:uid="{C5655845-7698-432B-B989-AE0CE6457409}"/>
    <cellStyle name="Migliaia 2 2 33" xfId="14527" xr:uid="{9CC55E81-CB90-4E71-A0E1-8762B7374371}"/>
    <cellStyle name="Migliaia 2 2 4" xfId="252" xr:uid="{1D0EF551-50F0-40C5-9247-F504672D95CD}"/>
    <cellStyle name="Migliaia 2 2 4 10" xfId="32640" xr:uid="{9F231877-2AFB-4586-87C5-65A181FCCD9C}"/>
    <cellStyle name="Migliaia 2 2 4 11" xfId="1222" xr:uid="{45CB2BEB-614A-45D7-8036-0DDB523BCF93}"/>
    <cellStyle name="Migliaia 2 2 4 2" xfId="522" xr:uid="{C56279E2-AB57-4E6A-A88F-F3515B4547AE}"/>
    <cellStyle name="Migliaia 2 2 4 2 10" xfId="1384" xr:uid="{33208AD5-FAE5-408E-A708-DB3272BC72AC}"/>
    <cellStyle name="Migliaia 2 2 4 2 2" xfId="1057" xr:uid="{114868A9-BDD3-46B5-9A66-9949490DC540}"/>
    <cellStyle name="Migliaia 2 2 4 2 2 2" xfId="8282" xr:uid="{5B95F442-6BF3-4E57-9665-0821C41BD7F2}"/>
    <cellStyle name="Migliaia 2 2 4 2 2 2 2" xfId="30692" xr:uid="{45C4D091-4CD3-4873-B11A-5B29E991C27B}"/>
    <cellStyle name="Migliaia 2 2 4 2 2 2 3" xfId="20406" xr:uid="{772CF640-314D-4FCA-A496-C57A2D04D49C}"/>
    <cellStyle name="Migliaia 2 2 4 2 2 3" xfId="11386" xr:uid="{8ADA44B3-33D5-43E0-BF49-5E2EEEBB6A47}"/>
    <cellStyle name="Migliaia 2 2 4 2 2 3 3" xfId="23386" xr:uid="{7947B492-74CD-408F-A5AF-41FCEE1706EB}"/>
    <cellStyle name="Migliaia 2 2 4 2 2 4" xfId="13514" xr:uid="{92954B0D-EA53-4744-AAE4-95875F461695}"/>
    <cellStyle name="Migliaia 2 2 4 2 2 4 3" xfId="24150" xr:uid="{54015CF0-4E5D-4258-B615-646ABC550FAB}"/>
    <cellStyle name="Migliaia 2 2 4 2 2 5" xfId="27732" xr:uid="{DA798E58-0C00-47F8-89AE-B65913991DC5}"/>
    <cellStyle name="Migliaia 2 2 4 2 2 6" xfId="17438" xr:uid="{ECA30B85-EF43-4827-A382-3F485F4CC13C}"/>
    <cellStyle name="Migliaia 2 2 4 2 2 7" xfId="32735" xr:uid="{11BAB971-3664-4FEC-A1F4-7E14BFAA18F7}"/>
    <cellStyle name="Migliaia 2 2 4 2 2 8" xfId="5075" xr:uid="{298E6475-B8F7-4A98-88BC-5E31EBFB8A8C}"/>
    <cellStyle name="Migliaia 2 2 4 2 3" xfId="7089" xr:uid="{D00A2837-6677-402F-B7AA-61798B9872B8}"/>
    <cellStyle name="Migliaia 2 2 4 2 3 2" xfId="14035" xr:uid="{59AF2B5B-F440-4BD8-8FD3-1A60B658CC69}"/>
    <cellStyle name="Migliaia 2 2 4 2 3 2 3" xfId="24674" xr:uid="{43F12268-1B8F-4F0C-B880-AF7EBDF125F2}"/>
    <cellStyle name="Migliaia 2 2 4 2 3 3" xfId="29559" xr:uid="{788B6334-5B44-4C5E-8C67-9DFC3DA6617D}"/>
    <cellStyle name="Migliaia 2 2 4 2 3 4" xfId="19268" xr:uid="{7E059075-C54C-4E2A-9B7F-CF54D5DF9357}"/>
    <cellStyle name="Migliaia 2 2 4 2 4" xfId="10252" xr:uid="{7A14F3F7-F939-4F40-9FFF-7E927F6C5B32}"/>
    <cellStyle name="Migliaia 2 2 4 2 4 2" xfId="32522" xr:uid="{0D663F0B-3CD6-4E77-A60D-4B717E7BA23D}"/>
    <cellStyle name="Migliaia 2 2 4 2 4 3" xfId="22247" xr:uid="{DFD64C57-90F3-4D69-A9B5-90D3189249BA}"/>
    <cellStyle name="Migliaia 2 2 4 2 5" xfId="3945" xr:uid="{52C99729-2937-4EF8-9C9C-494AD71C29F8}"/>
    <cellStyle name="Migliaia 2 2 4 2 5 3" xfId="23733" xr:uid="{26BD5C91-7FD8-43E1-BBAC-E7C35D5B87C5}"/>
    <cellStyle name="Migliaia 2 2 4 2 6" xfId="14439" xr:uid="{5C036D65-4754-4782-A190-60A4A1E763AC}"/>
    <cellStyle name="Migliaia 2 2 4 2 6 2" xfId="26598" xr:uid="{7625C9FC-5113-483C-8A67-232137255CD7}"/>
    <cellStyle name="Migliaia 2 2 4 2 7" xfId="16299" xr:uid="{8E566A07-6C78-4BF2-A26A-BC84B9945FCD}"/>
    <cellStyle name="Migliaia 2 2 4 2 8" xfId="32676" xr:uid="{98465D4D-A3A9-4B16-A232-2A5D33BD820E}"/>
    <cellStyle name="Migliaia 2 2 4 2 9" xfId="33158" xr:uid="{C2ABF8F0-DC0F-4574-8183-5EF482E8A8D7}"/>
    <cellStyle name="Migliaia 2 2 4 3" xfId="391" xr:uid="{2B24FAF9-C519-4F6B-B2F6-E00D3B2C0EDB}"/>
    <cellStyle name="Migliaia 2 2 4 3 2" xfId="896" xr:uid="{000ED8F9-D9F3-4807-8A1A-F0D08A96D883}"/>
    <cellStyle name="Migliaia 2 2 4 3 2 2" xfId="8072" xr:uid="{628FE08A-82BC-4174-B55B-95963DD12A16}"/>
    <cellStyle name="Migliaia 2 2 4 3 2 2 2" xfId="30495" xr:uid="{66D69115-F069-41B3-8F15-9605353EFAB1}"/>
    <cellStyle name="Migliaia 2 2 4 3 2 2 3" xfId="20205" xr:uid="{CD9E829F-3E24-4318-AC60-9E8A66717846}"/>
    <cellStyle name="Migliaia 2 2 4 3 2 3" xfId="11187" xr:uid="{002FB641-9173-4528-A19A-4BC6977672CB}"/>
    <cellStyle name="Migliaia 2 2 4 3 2 3 3" xfId="23185" xr:uid="{EF2EBAC1-4DEC-4220-B25E-2427147A4A17}"/>
    <cellStyle name="Migliaia 2 2 4 3 2 4" xfId="27534" xr:uid="{77FCF66B-1C05-4AC8-BCFB-685BBB4CD14E}"/>
    <cellStyle name="Migliaia 2 2 4 3 2 5" xfId="17237" xr:uid="{A188D42C-1766-4E5B-BF6A-722750A95869}"/>
    <cellStyle name="Migliaia 2 2 4 3 2 7" xfId="4885" xr:uid="{A59D496C-A63E-4676-9205-4E79069AC364}"/>
    <cellStyle name="Migliaia 2 2 4 3 3" xfId="6926" xr:uid="{BBA41771-AE59-4608-8CED-57A08C44CA3F}"/>
    <cellStyle name="Migliaia 2 2 4 3 3 2" xfId="29397" xr:uid="{EFEC1AD5-39BD-45F6-8170-C6481C5D8E70}"/>
    <cellStyle name="Migliaia 2 2 4 3 3 3" xfId="19104" xr:uid="{D6C05B6D-6444-4EDB-B92D-BE8E84D17044}"/>
    <cellStyle name="Migliaia 2 2 4 3 4" xfId="10089" xr:uid="{8396C2B5-373B-4510-AF6B-CA0A1D00A89A}"/>
    <cellStyle name="Migliaia 2 2 4 3 4 2" xfId="32358" xr:uid="{2009C723-229D-4836-A99F-1EFC4105371E}"/>
    <cellStyle name="Migliaia 2 2 4 3 4 3" xfId="22083" xr:uid="{8D663638-8482-4A86-99E8-0FF1EBE5E886}"/>
    <cellStyle name="Migliaia 2 2 4 3 5" xfId="13354" xr:uid="{C9A039D2-741C-42BE-A3D0-152779FC0D5B}"/>
    <cellStyle name="Migliaia 2 2 4 3 5 3" xfId="23990" xr:uid="{E6905307-3282-4B78-85D7-410A977856A7}"/>
    <cellStyle name="Migliaia 2 2 4 3 6" xfId="26434" xr:uid="{7631D639-7659-4826-962C-13D8C0E1E6DC}"/>
    <cellStyle name="Migliaia 2 2 4 3 7" xfId="16135" xr:uid="{AA2B9C36-AE16-4E07-9B66-09BB26A2EF52}"/>
    <cellStyle name="Migliaia 2 2 4 3 8" xfId="32710" xr:uid="{CC412ECB-F2EF-4C8B-A1DF-27FCB9BDEA7F}"/>
    <cellStyle name="Migliaia 2 2 4 3 9" xfId="3764" xr:uid="{2DC829F7-4397-4E21-8949-1632735DAC10}"/>
    <cellStyle name="Migliaia 2 2 4 4" xfId="749" xr:uid="{A6941AE3-1188-4FCB-B7D9-1112B8416BE0}"/>
    <cellStyle name="Migliaia 2 2 4 4 2" xfId="6640" xr:uid="{B1CD32DD-55BE-4377-A91E-9595DF4D957F}"/>
    <cellStyle name="Migliaia 2 2 4 4 2 2" xfId="29140" xr:uid="{6317A1DE-A46F-4E5A-A5E6-D4F42B3FA692}"/>
    <cellStyle name="Migliaia 2 2 4 4 2 3" xfId="18847" xr:uid="{32C5FA7E-747F-4556-B1B4-C10DE00F99DE}"/>
    <cellStyle name="Migliaia 2 2 4 4 3" xfId="9831" xr:uid="{A122BC49-FE85-438A-9F30-867091058680}"/>
    <cellStyle name="Migliaia 2 2 4 4 3 2" xfId="32101" xr:uid="{20A6AEBD-7FAC-4E47-B292-013ABD0184ED}"/>
    <cellStyle name="Migliaia 2 2 4 4 3 3" xfId="21825" xr:uid="{062651A5-C77F-42E3-BD75-ABA903A33266}"/>
    <cellStyle name="Migliaia 2 2 4 4 4" xfId="26176" xr:uid="{3603A7C2-D2F5-49F8-B15A-4B46C82E22E4}"/>
    <cellStyle name="Migliaia 2 2 4 4 5" xfId="15877" xr:uid="{D7A99ACF-7D63-44CD-8BE4-7800CDD5BBE9}"/>
    <cellStyle name="Migliaia 2 2 4 4 6" xfId="32650" xr:uid="{1FFE42F1-CF4E-444B-8ADE-82A4CA65695F}"/>
    <cellStyle name="Migliaia 2 2 4 4 7" xfId="3283" xr:uid="{017CA190-996E-4224-BC08-707FFE66D3AD}"/>
    <cellStyle name="Migliaia 2 2 4 5" xfId="6387" xr:uid="{6E2E9572-B266-4769-B6AE-F1B9981BFB6B}"/>
    <cellStyle name="Migliaia 2 2 4 5 2" xfId="28888" xr:uid="{6C1F00AA-5251-4F5A-9228-A25A4D7B9DBF}"/>
    <cellStyle name="Migliaia 2 2 4 5 3" xfId="18594" xr:uid="{77429030-B43D-4FC3-87BE-ED1CDB8E31B7}"/>
    <cellStyle name="Migliaia 2 2 4 6" xfId="9578" xr:uid="{0FBA0F1B-9DB5-4D61-A38D-F39E36E4CA86}"/>
    <cellStyle name="Migliaia 2 2 4 6 2" xfId="31848" xr:uid="{852C86C0-F967-48F2-9DDB-0C984EB4FA6F}"/>
    <cellStyle name="Migliaia 2 2 4 6 3" xfId="21572" xr:uid="{08F7A66C-C891-48D7-930F-BAC9BD936AEE}"/>
    <cellStyle name="Migliaia 2 2 4 7" xfId="3083" xr:uid="{41008A84-E850-4958-8A2F-2E587D31CC1D}"/>
    <cellStyle name="Migliaia 2 2 4 7 3" xfId="23568" xr:uid="{C3323A3C-45B2-48A9-B394-0216727131E7}"/>
    <cellStyle name="Migliaia 2 2 4 8" xfId="14277" xr:uid="{5E25DBF7-3A81-41BC-A13B-729A268911CC}"/>
    <cellStyle name="Migliaia 2 2 4 8 2" xfId="25924" xr:uid="{F3C56B05-C412-4D93-9E5E-9FD25041AA9A}"/>
    <cellStyle name="Migliaia 2 2 4 9" xfId="15624" xr:uid="{FB61F9BA-3749-4BDB-B4AB-DF9F85243B73}"/>
    <cellStyle name="Migliaia 2 2 42" xfId="1148" xr:uid="{7429CCF6-B9F8-4572-B7D8-D4786010B94E}"/>
    <cellStyle name="Migliaia 2 2 45" xfId="32821" xr:uid="{4DDB7DCE-E72A-4B7D-84FE-C23A2C43684E}"/>
    <cellStyle name="Migliaia 2 2 5" xfId="650" xr:uid="{6FD5E0A6-DD9A-4142-B7EA-C55514CAE7C2}"/>
    <cellStyle name="Migliaia 2 2 5 11" xfId="1444" xr:uid="{87DF2903-CC74-45DE-BA17-2028AC514272}"/>
    <cellStyle name="Migliaia 2 2 5 2" xfId="1119" xr:uid="{F2854C5D-0C3C-41E0-A01C-46D07D39F5AB}"/>
    <cellStyle name="Migliaia 2 2 5 2 2" xfId="8171" xr:uid="{B5D4F49A-2A7B-42C3-B6CE-AB5730B55C1C}"/>
    <cellStyle name="Migliaia 2 2 5 2 2 2" xfId="30583" xr:uid="{0400FA4D-FDA6-4E8B-9B87-E0A5E76B4DE2}"/>
    <cellStyle name="Migliaia 2 2 5 2 2 3" xfId="20294" xr:uid="{E7260057-0439-4FCC-9632-237B8C60C99B}"/>
    <cellStyle name="Migliaia 2 2 5 2 2 4" xfId="32747" xr:uid="{FC2116AC-EE4C-4790-9FF5-1B19BFBBF0AD}"/>
    <cellStyle name="Migliaia 2 2 5 2 3" xfId="11276" xr:uid="{BA3E5371-6CB8-4D10-A587-228EC102F7D6}"/>
    <cellStyle name="Migliaia 2 2 5 2 3 3" xfId="23274" xr:uid="{1215809B-422B-4051-9C88-7E70C47DAD95}"/>
    <cellStyle name="Migliaia 2 2 5 2 4" xfId="27621" xr:uid="{1AE17BC7-7793-4D62-8B23-94E7302DE5EB}"/>
    <cellStyle name="Migliaia 2 2 5 2 5" xfId="17326" xr:uid="{103258EF-0915-4AB4-8FA1-1ECB8CC4729C}"/>
    <cellStyle name="Migliaia 2 2 5 2 7" xfId="4973" xr:uid="{5886083C-1119-4305-BF60-AB0F91D61B5B}"/>
    <cellStyle name="Migliaia 2 2 5 3" xfId="6812" xr:uid="{4B8DE97A-2807-4319-A863-2B6C87AB53A8}"/>
    <cellStyle name="Migliaia 2 2 5 3 2" xfId="29297" xr:uid="{B0ED9A63-D641-4519-A732-553631A1AAC0}"/>
    <cellStyle name="Migliaia 2 2 5 3 3" xfId="19004" xr:uid="{BAAA94EC-0342-4D54-8A42-3A112083287D}"/>
    <cellStyle name="Migliaia 2 2 5 3 4" xfId="32718" xr:uid="{2C0329C2-6FDC-400D-96BE-053CC3E1A650}"/>
    <cellStyle name="Migliaia 2 2 5 4" xfId="9989" xr:uid="{81241B2B-1EA0-473C-B1C0-6FF51242579C}"/>
    <cellStyle name="Migliaia 2 2 5 4 2" xfId="32258" xr:uid="{7B1AE438-2817-4CB4-AC29-087F67E81F0F}"/>
    <cellStyle name="Migliaia 2 2 5 4 3" xfId="21983" xr:uid="{90904C74-3E2A-4F38-A406-0EAF2923D37B}"/>
    <cellStyle name="Migliaia 2 2 5 5" xfId="3439" xr:uid="{7ABC1838-448E-4077-85B2-31BCF7E6D9D6}"/>
    <cellStyle name="Migliaia 2 2 5 5 3" xfId="23890" xr:uid="{EB83A2AE-B1F1-420E-AF27-4D00AC1218C7}"/>
    <cellStyle name="Migliaia 2 2 5 6" xfId="14500" xr:uid="{42C28456-5B4A-4636-B7D6-6218D5A5F52A}"/>
    <cellStyle name="Migliaia 2 2 5 6 2" xfId="26334" xr:uid="{34BF3C38-8FD7-4760-8267-1D4F6BD570D6}"/>
    <cellStyle name="Migliaia 2 2 5 7" xfId="16035" xr:uid="{C12571DC-C43B-4969-86FD-8CE2E952F151}"/>
    <cellStyle name="Migliaia 2 2 5 8" xfId="32972" xr:uid="{93CC82AB-64FA-4507-840F-F9A7492A0DA0}"/>
    <cellStyle name="Migliaia 2 2 6" xfId="362" xr:uid="{5A8CB3A3-1BE5-4C57-84D0-93DCCBE8D4F7}"/>
    <cellStyle name="Migliaia 2 2 6 2" xfId="852" xr:uid="{A83E17DB-7EEF-4F50-BF0B-D033D35C4A88}"/>
    <cellStyle name="Migliaia 2 2 6 2 2" xfId="30374" xr:uid="{F069EB65-5459-4C0F-8D34-B92474159A09}"/>
    <cellStyle name="Migliaia 2 2 6 2 3" xfId="20084" xr:uid="{F42A4A14-63F1-42F1-9D12-F8E42A50B96A}"/>
    <cellStyle name="Migliaia 2 2 6 2 4" xfId="32730" xr:uid="{0448BCEA-281C-4044-8681-46BDDEBB4255}"/>
    <cellStyle name="Migliaia 2 2 6 2 5" xfId="7944" xr:uid="{645CBFD1-E8F5-4A0E-B87B-0AF91FF929EC}"/>
    <cellStyle name="Migliaia 2 2 6 3" xfId="11066" xr:uid="{DCB110AD-04B6-4D0B-9918-168E5EFDBC48}"/>
    <cellStyle name="Migliaia 2 2 6 3 3" xfId="23064" xr:uid="{0132743B-236D-4AD6-95A0-2092E8423A46}"/>
    <cellStyle name="Migliaia 2 2 6 4" xfId="13805" xr:uid="{B3AC563A-E3A9-4082-8145-F53075E18FED}"/>
    <cellStyle name="Migliaia 2 2 6 4 3" xfId="24444" xr:uid="{1E12C52F-EC6A-4395-9262-E70840F9C9C4}"/>
    <cellStyle name="Migliaia 2 2 6 5" xfId="27415" xr:uid="{6130B12F-87ED-414F-918B-95588FFBF3C7}"/>
    <cellStyle name="Migliaia 2 2 6 6" xfId="17116" xr:uid="{F8A50EAE-1C26-489A-AB8C-5AB5F92087BF}"/>
    <cellStyle name="Migliaia 2 2 6 7" xfId="32673" xr:uid="{A49EEA62-F6E8-4EF6-85A9-E6AAD1319284}"/>
    <cellStyle name="Migliaia 2 2 6 9" xfId="4758" xr:uid="{63E174AB-5A36-4D47-BE3C-C2F68ABEBE7B}"/>
    <cellStyle name="Migliaia 2 2 7" xfId="698" xr:uid="{6DD8AE48-886C-47CF-8FD3-74EED93F324F}"/>
    <cellStyle name="Migliaia 2 2 7 2" xfId="7814" xr:uid="{03D729C1-9562-4696-AAE6-C2333C9CC8D3}"/>
    <cellStyle name="Migliaia 2 2 7 2 2" xfId="30242" xr:uid="{B9A78061-3963-4503-88CD-57C407606303}"/>
    <cellStyle name="Migliaia 2 2 7 2 3" xfId="19953" xr:uid="{E3769036-AD6B-448F-89B2-A35EC0935294}"/>
    <cellStyle name="Migliaia 2 2 7 2 4" xfId="32767" xr:uid="{900D3818-8EB2-48C1-B91F-CD424A7BB894}"/>
    <cellStyle name="Migliaia 2 2 7 3" xfId="10937" xr:uid="{6B7F3B1D-90B5-445E-AAF7-86226EE00F6D}"/>
    <cellStyle name="Migliaia 2 2 7 3 3" xfId="22932" xr:uid="{0219FD63-E687-4E2F-8F74-36CD42CF3504}"/>
    <cellStyle name="Migliaia 2 2 7 4" xfId="13833" xr:uid="{CD484E8C-9097-45BE-AE57-53C5580F184D}"/>
    <cellStyle name="Migliaia 2 2 7 4 3" xfId="24473" xr:uid="{80CE241E-3248-4136-B4B9-BF8E09B327AC}"/>
    <cellStyle name="Migliaia 2 2 7 5" xfId="27283" xr:uid="{B651DC92-381F-49B5-926A-4BA54BB2A4BE}"/>
    <cellStyle name="Migliaia 2 2 7 6" xfId="16984" xr:uid="{43720502-5666-4E54-A4A7-8BC21D17A023}"/>
    <cellStyle name="Migliaia 2 2 7 7" xfId="32684" xr:uid="{664D7CBC-D04F-4CBD-B8B6-D32E82970B41}"/>
    <cellStyle name="Migliaia 2 2 7 9" xfId="4638" xr:uid="{731C9D57-3098-44AE-9EEB-950C7AB0EB52}"/>
    <cellStyle name="Migliaia 2 2 8" xfId="4570" xr:uid="{A30815F7-F44F-4755-9728-F7FCD064F2E3}"/>
    <cellStyle name="Migliaia 2 2 8 2" xfId="7746" xr:uid="{6D5874FD-D450-4838-A642-4CF08C9A1222}"/>
    <cellStyle name="Migliaia 2 2 8 2 2" xfId="30175" xr:uid="{1A4DBE22-83AE-4890-BAE3-C8CAE669CC12}"/>
    <cellStyle name="Migliaia 2 2 8 2 3" xfId="19885" xr:uid="{1C98A317-CC08-474A-AB64-B75270E5E532}"/>
    <cellStyle name="Migliaia 2 2 8 3" xfId="10869" xr:uid="{05F37570-7595-45D6-9C0C-018FFE7210D6}"/>
    <cellStyle name="Migliaia 2 2 8 3 3" xfId="22864" xr:uid="{79AD09C3-D314-47DB-82DE-89D64DECF2C0}"/>
    <cellStyle name="Migliaia 2 2 8 4" xfId="14031" xr:uid="{1BF13FB5-DAB3-4667-81F7-E228C7FC6FAF}"/>
    <cellStyle name="Migliaia 2 2 8 4 3" xfId="24670" xr:uid="{E58D5338-4E0F-4AD9-B794-5D72861F3CE6}"/>
    <cellStyle name="Migliaia 2 2 8 5" xfId="27215" xr:uid="{2D6CFF9A-4C71-4A06-BE4A-22619DC5D8AB}"/>
    <cellStyle name="Migliaia 2 2 8 6" xfId="16916" xr:uid="{6157E0E0-74FF-4700-BC46-0CFABB797393}"/>
    <cellStyle name="Migliaia 2 2 8 7" xfId="32704" xr:uid="{A20855F2-66F0-4130-A086-9AE9AC676681}"/>
    <cellStyle name="Migliaia 2 2 9" xfId="4435" xr:uid="{C9CF31FA-CE3E-4C75-BEE4-BD40AE8F3136}"/>
    <cellStyle name="Migliaia 2 2 9 2" xfId="7611" xr:uid="{021D0BFE-9436-41C3-93AC-03BFB4C37429}"/>
    <cellStyle name="Migliaia 2 2 9 2 2" xfId="30040" xr:uid="{DAC8EDEC-95B4-42FA-98FA-94AEB078EA33}"/>
    <cellStyle name="Migliaia 2 2 9 2 3" xfId="19750" xr:uid="{4F704541-B7A0-4588-981B-B62EFB96FD61}"/>
    <cellStyle name="Migliaia 2 2 9 3" xfId="10734" xr:uid="{79384F27-33A7-4675-8911-CE5F869A8850}"/>
    <cellStyle name="Migliaia 2 2 9 3 3" xfId="22729" xr:uid="{95881876-7E33-46CC-B844-382F69604BFA}"/>
    <cellStyle name="Migliaia 2 2 9 4" xfId="13750" xr:uid="{D525175E-8ABE-4437-A98E-FC335DD7DF3B}"/>
    <cellStyle name="Migliaia 2 2 9 4 3" xfId="24389" xr:uid="{53EE998A-33A1-4EBC-ADF6-A8A17F3980E1}"/>
    <cellStyle name="Migliaia 2 2 9 5" xfId="27080" xr:uid="{4C6DB1BE-C38D-4073-A757-1D69D09DBFD1}"/>
    <cellStyle name="Migliaia 2 2 9 6" xfId="16781" xr:uid="{DF253C9A-61AD-40F1-B060-86AFD491B9F8}"/>
    <cellStyle name="Migliaia 2 2 9 7" xfId="32691" xr:uid="{479D35D8-1085-42DD-A2D0-8CF0BD0BBDFF}"/>
    <cellStyle name="Migliaia 2 2_BRESCIA" xfId="439" xr:uid="{1FA5090E-D06A-41A5-9599-9ED922F05E1B}"/>
    <cellStyle name="Migliaia 2 20" xfId="2669" xr:uid="{F0BD3FC1-0EB1-4AEC-935F-7EF563C1EECB}"/>
    <cellStyle name="Migliaia 2 20 2" xfId="5958" xr:uid="{C448EBA8-D0E8-4DB4-AF82-AB260C3A335B}"/>
    <cellStyle name="Migliaia 2 20 2 2" xfId="28459" xr:uid="{2093EC8C-6E16-4B3A-9596-6D33DE6219AC}"/>
    <cellStyle name="Migliaia 2 20 2 3" xfId="18165" xr:uid="{56FBA8F5-4958-49A9-BFE9-BD97A83F2707}"/>
    <cellStyle name="Migliaia 2 20 3" xfId="9149" xr:uid="{CCCD7640-49B0-41BB-8DC7-C394667AAB7E}"/>
    <cellStyle name="Migliaia 2 20 3 2" xfId="31419" xr:uid="{D11220CC-F9C9-4C9E-8849-A551E487767F}"/>
    <cellStyle name="Migliaia 2 20 3 3" xfId="21143" xr:uid="{B92C0975-B9F8-42E0-BC84-0CCA65C9FECD}"/>
    <cellStyle name="Migliaia 2 20 4" xfId="25495" xr:uid="{39A486FF-06CB-4C0B-BC5F-21567F25E3F4}"/>
    <cellStyle name="Migliaia 2 20 5" xfId="15195" xr:uid="{8126124A-7B5C-4976-A5C8-FD19C1F40602}"/>
    <cellStyle name="Migliaia 2 21" xfId="2608" xr:uid="{26CD8504-5548-4A7E-B811-EC012B6964EC}"/>
    <cellStyle name="Migliaia 2 21 2" xfId="5921" xr:uid="{632B5C63-9B19-4404-9859-E7087B3C62DF}"/>
    <cellStyle name="Migliaia 2 21 2 2" xfId="28429" xr:uid="{C41996CD-B4CA-4824-88CF-823C0FDC8F91}"/>
    <cellStyle name="Migliaia 2 21 2 3" xfId="18135" xr:uid="{532E2176-757D-407E-BE9E-5197B1B06FDA}"/>
    <cellStyle name="Migliaia 2 21 3" xfId="9119" xr:uid="{D120FFE3-C605-4064-924F-A2B2BD64453C}"/>
    <cellStyle name="Migliaia 2 21 3 2" xfId="31389" xr:uid="{5A80B762-0340-4F39-8F01-0C978ECC55B3}"/>
    <cellStyle name="Migliaia 2 21 3 3" xfId="21113" xr:uid="{8A4CCDF6-8AC4-499D-AF6E-A83DD2A6B5A4}"/>
    <cellStyle name="Migliaia 2 21 4" xfId="25465" xr:uid="{B90D9141-07CC-4E8C-ACF4-57514D82C132}"/>
    <cellStyle name="Migliaia 2 21 5" xfId="15165" xr:uid="{5B425FB5-2224-47D8-ABFF-42FC48AF9338}"/>
    <cellStyle name="Migliaia 2 22" xfId="2579" xr:uid="{95B00BDA-075D-47E2-92D2-B774E017F54D}"/>
    <cellStyle name="Migliaia 2 22 2" xfId="5893" xr:uid="{8D302625-F502-4DA9-8E58-B4D9284229A5}"/>
    <cellStyle name="Migliaia 2 22 2 2" xfId="28401" xr:uid="{CCB64EEC-8AEA-4B4A-97CF-4EF87BCC8688}"/>
    <cellStyle name="Migliaia 2 22 2 3" xfId="18107" xr:uid="{B21AB2B6-598A-4064-8958-CC17024251D5}"/>
    <cellStyle name="Migliaia 2 22 3" xfId="9091" xr:uid="{31FC0755-8F5F-4DDB-98DE-28B8D1B00DBE}"/>
    <cellStyle name="Migliaia 2 22 3 2" xfId="31361" xr:uid="{8969A7C5-D05A-4E9A-983A-C15C5892F776}"/>
    <cellStyle name="Migliaia 2 22 3 3" xfId="21085" xr:uid="{ADCD5158-64DE-4B4C-9A37-DA039FD05C25}"/>
    <cellStyle name="Migliaia 2 22 4" xfId="25437" xr:uid="{70C74884-8E90-4485-B13E-8B97A77604A3}"/>
    <cellStyle name="Migliaia 2 22 5" xfId="15137" xr:uid="{DB59B188-2181-487F-9847-C1D873C29E78}"/>
    <cellStyle name="Migliaia 2 23" xfId="2562" xr:uid="{A85AE6B5-3AB8-4495-B4B5-B600439B3921}"/>
    <cellStyle name="Migliaia 2 23 2" xfId="5876" xr:uid="{16D45F64-FDDA-4A39-8204-CC5A92CFEB79}"/>
    <cellStyle name="Migliaia 2 23 2 2" xfId="28384" xr:uid="{407F41CF-1BE9-423D-85CD-F13CDD939814}"/>
    <cellStyle name="Migliaia 2 23 2 3" xfId="18090" xr:uid="{4CCECC96-D785-44C5-9B59-8541A1D36970}"/>
    <cellStyle name="Migliaia 2 23 3" xfId="9074" xr:uid="{93CA34DC-310F-484D-9BA1-AA498A10E3A4}"/>
    <cellStyle name="Migliaia 2 23 3 2" xfId="31344" xr:uid="{89BFE2B1-9618-4C38-AE39-37FD29705467}"/>
    <cellStyle name="Migliaia 2 23 3 3" xfId="21068" xr:uid="{57F9AF99-8DEE-484D-A1EE-1CE7336E645E}"/>
    <cellStyle name="Migliaia 2 23 4" xfId="25420" xr:uid="{6FA463F6-4254-40DE-A0E7-7D242E0A9CB2}"/>
    <cellStyle name="Migliaia 2 23 5" xfId="15120" xr:uid="{8588ED79-6AF1-4B10-B569-60B64F80C838}"/>
    <cellStyle name="Migliaia 2 24" xfId="2539" xr:uid="{E946F4E5-A074-436F-854D-73E3BB6B8EB3}"/>
    <cellStyle name="Migliaia 2 24 2" xfId="5853" xr:uid="{635D3A89-6E6B-43F5-94CE-B5ABD291F8BC}"/>
    <cellStyle name="Migliaia 2 24 2 2" xfId="28361" xr:uid="{1DFF82C7-1ACF-4089-A18E-4764B6DE9216}"/>
    <cellStyle name="Migliaia 2 24 2 3" xfId="18067" xr:uid="{18CDB05F-C457-4441-B565-5486BE481DBC}"/>
    <cellStyle name="Migliaia 2 24 3" xfId="9051" xr:uid="{E2B5A263-85B7-44E8-9FE0-83FB5CC91A23}"/>
    <cellStyle name="Migliaia 2 24 3 2" xfId="31321" xr:uid="{F1AB2793-9B71-481D-8F2E-3EEB45BC390B}"/>
    <cellStyle name="Migliaia 2 24 3 3" xfId="21045" xr:uid="{E4218103-26AC-4DA7-8BB0-C20669FBE822}"/>
    <cellStyle name="Migliaia 2 24 4" xfId="25397" xr:uid="{6E8973A4-690F-4372-9CC9-6CFADE15ADE4}"/>
    <cellStyle name="Migliaia 2 24 5" xfId="15097" xr:uid="{85815E46-75C8-4354-A7C8-EDF41D921B14}"/>
    <cellStyle name="Migliaia 2 25" xfId="2512" xr:uid="{3D639ED2-6655-4010-AADF-7D7500943529}"/>
    <cellStyle name="Migliaia 2 25 2" xfId="5826" xr:uid="{E9731EC6-1F36-442D-981C-5C717FAB32BE}"/>
    <cellStyle name="Migliaia 2 25 2 2" xfId="28334" xr:uid="{FDBA03A9-4E88-4498-B0BF-AC4DDFC7B93B}"/>
    <cellStyle name="Migliaia 2 25 2 3" xfId="18040" xr:uid="{79947AAA-CB81-4B00-A572-1EFFB034FA83}"/>
    <cellStyle name="Migliaia 2 25 3" xfId="9024" xr:uid="{B2D790D7-532F-4A9C-B94C-0D4FA36EA6B3}"/>
    <cellStyle name="Migliaia 2 25 3 2" xfId="31294" xr:uid="{DBCFDCDE-AA33-45AA-9CBD-FF3CD065E961}"/>
    <cellStyle name="Migliaia 2 25 3 3" xfId="21018" xr:uid="{5C57262B-9E67-4303-8AFE-8BF4012CDCFC}"/>
    <cellStyle name="Migliaia 2 25 4" xfId="25370" xr:uid="{EBA62B4E-6075-4157-9C35-A87281E2503E}"/>
    <cellStyle name="Migliaia 2 25 5" xfId="15070" xr:uid="{034C6E79-7571-40D4-B2F3-31CCA1B8B8DD}"/>
    <cellStyle name="Migliaia 2 26" xfId="2500" xr:uid="{152595B6-6A22-4C1A-9F2C-5CF6A8F94E5F}"/>
    <cellStyle name="Migliaia 2 26 2" xfId="5817" xr:uid="{7327CED3-41C7-40D9-8752-955EC97D1E17}"/>
    <cellStyle name="Migliaia 2 26 2 2" xfId="28325" xr:uid="{1793C670-A8A3-43AA-9724-E2266FD241C1}"/>
    <cellStyle name="Migliaia 2 26 2 3" xfId="18031" xr:uid="{EFDD99D6-34D8-44F8-85D3-70AE1E6BF0BA}"/>
    <cellStyle name="Migliaia 2 26 3" xfId="9015" xr:uid="{393F2A3A-BA49-4496-877F-28BC2DBCB629}"/>
    <cellStyle name="Migliaia 2 26 3 2" xfId="31285" xr:uid="{0A735EEA-9755-4387-92B5-78311CF5A47E}"/>
    <cellStyle name="Migliaia 2 26 3 3" xfId="21009" xr:uid="{AFDDF49E-4FDF-41AA-AC63-B3D7743357F4}"/>
    <cellStyle name="Migliaia 2 26 4" xfId="25361" xr:uid="{778BEB42-E91A-46FE-ACE1-825CAB63A2DD}"/>
    <cellStyle name="Migliaia 2 26 5" xfId="15061" xr:uid="{0EA47C93-9239-4DAE-B8AA-20653D15977C}"/>
    <cellStyle name="Migliaia 2 27" xfId="2439" xr:uid="{40DDF241-F593-4BE9-A156-CD0D9B120817}"/>
    <cellStyle name="Migliaia 2 27 2" xfId="5783" xr:uid="{E75FFDCD-0042-40FD-92ED-D10A3FD02F5F}"/>
    <cellStyle name="Migliaia 2 27 2 2" xfId="28299" xr:uid="{489019B2-296A-44A6-9990-812FBDDD2A09}"/>
    <cellStyle name="Migliaia 2 27 2 3" xfId="18005" xr:uid="{39EE427E-0703-4BE9-9A77-4219CA6D276D}"/>
    <cellStyle name="Migliaia 2 27 3" xfId="8989" xr:uid="{557025ED-7408-4AAA-B5A5-D8D393C9B1E6}"/>
    <cellStyle name="Migliaia 2 27 3 2" xfId="31259" xr:uid="{2261231F-5E65-4B69-AF92-08C570874306}"/>
    <cellStyle name="Migliaia 2 27 3 3" xfId="20983" xr:uid="{5ADBD7DE-E206-458A-A853-D2EAB89BB9DD}"/>
    <cellStyle name="Migliaia 2 27 4" xfId="25335" xr:uid="{08A387ED-4F3E-41DB-AF0D-102F97C3913B}"/>
    <cellStyle name="Migliaia 2 27 5" xfId="15035" xr:uid="{CA566CDF-D46A-4A5E-8FCD-E190B68DE3C3}"/>
    <cellStyle name="Migliaia 2 28" xfId="2401" xr:uid="{34B929E1-9102-45F1-BE5C-C4E5A9C2DE88}"/>
    <cellStyle name="Migliaia 2 28 2" xfId="5748" xr:uid="{D327C689-61E3-46F7-9DDD-43204977EAC0}"/>
    <cellStyle name="Migliaia 2 28 2 2" xfId="28264" xr:uid="{98D608C8-F80B-444E-8224-6127119F09DB}"/>
    <cellStyle name="Migliaia 2 28 2 3" xfId="17970" xr:uid="{A804B086-65BB-43E3-8980-420A0F3D77BE}"/>
    <cellStyle name="Migliaia 2 28 3" xfId="8954" xr:uid="{D1D18A52-A0FB-4226-9100-C1E3C92F6AEF}"/>
    <cellStyle name="Migliaia 2 28 3 2" xfId="31224" xr:uid="{988AE9EE-52D6-478B-B32E-AB8BB08FD760}"/>
    <cellStyle name="Migliaia 2 28 3 3" xfId="20948" xr:uid="{279BF25B-AE19-4736-953C-E0471AEA013E}"/>
    <cellStyle name="Migliaia 2 28 4" xfId="25300" xr:uid="{0CC8AEB6-0744-4501-92CF-890AECC169CC}"/>
    <cellStyle name="Migliaia 2 28 5" xfId="15000" xr:uid="{1F30B274-5A0A-4E43-A387-D656C2E0F1D0}"/>
    <cellStyle name="Migliaia 2 29" xfId="2382" xr:uid="{E1F22253-93D6-4C38-B891-880AD3919CEF}"/>
    <cellStyle name="Migliaia 2 29 2" xfId="5729" xr:uid="{1E62319D-6702-49A8-87E3-CCD599378FF1}"/>
    <cellStyle name="Migliaia 2 29 2 2" xfId="28245" xr:uid="{C304EFD0-59DF-494E-89ED-7B52D7453590}"/>
    <cellStyle name="Migliaia 2 29 2 3" xfId="17951" xr:uid="{8F5F51B0-E5D8-4275-A850-1DA9CC2CB1C3}"/>
    <cellStyle name="Migliaia 2 29 3" xfId="8935" xr:uid="{C2911BCE-C4B1-4138-B659-5132B6AF8BF5}"/>
    <cellStyle name="Migliaia 2 29 3 2" xfId="31205" xr:uid="{25640A5A-4D87-4351-BDB5-91D21344847B}"/>
    <cellStyle name="Migliaia 2 29 3 3" xfId="20929" xr:uid="{00439E44-3700-4409-81E0-7E6397D569A0}"/>
    <cellStyle name="Migliaia 2 29 4" xfId="25281" xr:uid="{BD37296E-6C96-4174-92DF-AF84C6A83CD3}"/>
    <cellStyle name="Migliaia 2 29 5" xfId="14981" xr:uid="{318E7E0A-0A78-46C6-AC17-4F1464FC5F0B}"/>
    <cellStyle name="Migliaia 2 3" xfId="64" xr:uid="{7A632379-C49D-4D37-B80D-816B630DD743}"/>
    <cellStyle name="Migliaia 2 3 10" xfId="4068" xr:uid="{D66ABEB3-A328-414C-A6E4-6B2AE9FEA907}"/>
    <cellStyle name="Migliaia 2 3 10 2" xfId="7243" xr:uid="{0EACE1B7-824D-4690-8245-C8C7CB7C087C}"/>
    <cellStyle name="Migliaia 2 3 10 2 2" xfId="29714" xr:uid="{A42A96D7-6F0B-46DA-92BC-6CB8789A60C3}"/>
    <cellStyle name="Migliaia 2 3 10 2 3" xfId="19424" xr:uid="{A5E6DEE0-25CA-4944-98B9-A4B261A4E0C3}"/>
    <cellStyle name="Migliaia 2 3 10 3" xfId="10408" xr:uid="{366BD20F-7628-4882-B7F8-1D1521026083}"/>
    <cellStyle name="Migliaia 2 3 10 3 3" xfId="22403" xr:uid="{4E8DDDAA-E958-4E18-A66D-987B9E86EA8A}"/>
    <cellStyle name="Migliaia 2 3 10 4" xfId="26754" xr:uid="{081A89ED-BE7F-4322-B531-83ADC6E7A105}"/>
    <cellStyle name="Migliaia 2 3 10 5" xfId="16455" xr:uid="{F332FFD1-D96D-4583-9AE2-C6EB2B158800}"/>
    <cellStyle name="Migliaia 2 3 10 6" xfId="32644" xr:uid="{623AFBD0-516A-4EB6-9B11-1AD923E7930B}"/>
    <cellStyle name="Migliaia 2 3 11" xfId="3190" xr:uid="{C60F6785-BB88-4E0C-BD03-2B2249B93F52}"/>
    <cellStyle name="Migliaia 2 3 11 2" xfId="6545" xr:uid="{4D29C631-FBF2-4822-B0ED-2FA114B0B60E}"/>
    <cellStyle name="Migliaia 2 3 11 2 2" xfId="29045" xr:uid="{2316F04C-389D-466F-9907-9692F3FBFCCF}"/>
    <cellStyle name="Migliaia 2 3 11 2 3" xfId="18752" xr:uid="{A28F02A4-CBF5-4110-B8B1-E6EB20DB90FF}"/>
    <cellStyle name="Migliaia 2 3 11 3" xfId="9736" xr:uid="{B39054CB-ED9E-4A1B-9799-607E9F9ECEF5}"/>
    <cellStyle name="Migliaia 2 3 11 3 2" xfId="32006" xr:uid="{5A12FB27-5A4E-409E-B3A5-D460FFA34CD1}"/>
    <cellStyle name="Migliaia 2 3 11 3 3" xfId="21730" xr:uid="{93E1A995-3326-425F-B09F-6540B9A11007}"/>
    <cellStyle name="Migliaia 2 3 11 4" xfId="26082" xr:uid="{9354ED58-2270-4CA1-914D-8FC90BEBC071}"/>
    <cellStyle name="Migliaia 2 3 11 5" xfId="15782" xr:uid="{2A822D22-9DFF-43F5-A717-00F91FB6F215}"/>
    <cellStyle name="Migliaia 2 3 11 6" xfId="32632" xr:uid="{950CB1B0-3C56-4B2A-B646-0066870DE7EE}"/>
    <cellStyle name="Migliaia 2 3 12" xfId="3005" xr:uid="{EF78ED29-8DC4-4ECB-A277-D9B298D4C77E}"/>
    <cellStyle name="Migliaia 2 3 12 2" xfId="6294" xr:uid="{1438A5FC-C4BA-4EED-9249-072E66631203}"/>
    <cellStyle name="Migliaia 2 3 12 2 2" xfId="28795" xr:uid="{D79A295D-1073-4EC1-BC10-A866B02BC33F}"/>
    <cellStyle name="Migliaia 2 3 12 2 3" xfId="18501" xr:uid="{5F2CFD09-9394-418A-9259-300426B94BEB}"/>
    <cellStyle name="Migliaia 2 3 12 3" xfId="9485" xr:uid="{8092C28D-F70A-4E59-AC89-1F83594C2CE9}"/>
    <cellStyle name="Migliaia 2 3 12 3 2" xfId="31755" xr:uid="{28EEC7EF-64AA-453B-B569-E19B79CEE3BF}"/>
    <cellStyle name="Migliaia 2 3 12 3 3" xfId="21479" xr:uid="{8EE2536F-29AE-4056-8CC3-D09097E2A6B0}"/>
    <cellStyle name="Migliaia 2 3 12 4" xfId="25831" xr:uid="{35EDA148-8B0D-4778-9179-09EF215260E8}"/>
    <cellStyle name="Migliaia 2 3 12 5" xfId="15531" xr:uid="{EEE6C234-9FCE-4F20-9CAD-AC35923E5987}"/>
    <cellStyle name="Migliaia 2 3 13" xfId="2891" xr:uid="{6C07F891-CF56-41D0-9B7E-2A6A327D0717}"/>
    <cellStyle name="Migliaia 2 3 13 2" xfId="6183" xr:uid="{1D8BD5D6-C748-4880-8415-A38D383F6DD2}"/>
    <cellStyle name="Migliaia 2 3 13 2 2" xfId="28684" xr:uid="{A1BA3B37-E110-4055-B756-BA41194B0FD2}"/>
    <cellStyle name="Migliaia 2 3 13 2 3" xfId="18390" xr:uid="{CFB0CDF3-B42B-45DC-99F0-EDCC75DAED1D}"/>
    <cellStyle name="Migliaia 2 3 13 3" xfId="9374" xr:uid="{6876511A-FDC6-4B21-A00B-8EEAA25DA06E}"/>
    <cellStyle name="Migliaia 2 3 13 3 2" xfId="31644" xr:uid="{7C8591AC-B167-43C5-A81E-7C1DFCE55C52}"/>
    <cellStyle name="Migliaia 2 3 13 3 3" xfId="21368" xr:uid="{43FA4853-9174-4A4E-9C32-F1F5D51A6407}"/>
    <cellStyle name="Migliaia 2 3 13 4" xfId="25720" xr:uid="{7E502A80-C8FB-41D8-8741-BCF5767CE914}"/>
    <cellStyle name="Migliaia 2 3 13 5" xfId="15420" xr:uid="{8E158DD1-D40C-48A2-8846-8584609E97F4}"/>
    <cellStyle name="Migliaia 2 3 14" xfId="2810" xr:uid="{2D1679DD-62EC-4636-99BD-314F7D1E0F8B}"/>
    <cellStyle name="Migliaia 2 3 14 2" xfId="6096" xr:uid="{AC0AC340-48F8-4960-B491-B13F211AD59A}"/>
    <cellStyle name="Migliaia 2 3 14 2 2" xfId="28597" xr:uid="{0A900468-49CD-49C6-B8BC-91FF142EC1F8}"/>
    <cellStyle name="Migliaia 2 3 14 2 3" xfId="18303" xr:uid="{1814120F-2ACA-47FA-B9F1-A11103340EEC}"/>
    <cellStyle name="Migliaia 2 3 14 3" xfId="9287" xr:uid="{0256C916-B2B3-42DC-ACEB-B5839D34F3D1}"/>
    <cellStyle name="Migliaia 2 3 14 3 2" xfId="31557" xr:uid="{20B870D6-542D-4692-84DD-8CD24FFA89C8}"/>
    <cellStyle name="Migliaia 2 3 14 3 3" xfId="21281" xr:uid="{D870D12A-16CE-4BF4-8C1B-A833B46262BF}"/>
    <cellStyle name="Migliaia 2 3 14 4" xfId="25633" xr:uid="{69F91248-B6EA-4A4C-9F0D-F8309689AC80}"/>
    <cellStyle name="Migliaia 2 3 14 5" xfId="15333" xr:uid="{AA25310D-1722-4909-9EAF-64F2B58EA931}"/>
    <cellStyle name="Migliaia 2 3 15" xfId="2712" xr:uid="{6434AF59-3627-4800-BCA7-941905D610CB}"/>
    <cellStyle name="Migliaia 2 3 15 2" xfId="5997" xr:uid="{1184308E-0123-4D36-BA5D-5FAFDE4F4E09}"/>
    <cellStyle name="Migliaia 2 3 15 2 2" xfId="28498" xr:uid="{5704EAE2-B85E-45AF-A5AC-C6E9748C3627}"/>
    <cellStyle name="Migliaia 2 3 15 2 3" xfId="18204" xr:uid="{9E4D7B5F-CE07-45AF-8858-7D5F8F9D8624}"/>
    <cellStyle name="Migliaia 2 3 15 3" xfId="9188" xr:uid="{521DC605-CF06-41AF-BEE9-78C760B64FF9}"/>
    <cellStyle name="Migliaia 2 3 15 3 2" xfId="31458" xr:uid="{20BB7A04-9EF6-4E7F-BF76-12125AAD69B6}"/>
    <cellStyle name="Migliaia 2 3 15 3 3" xfId="21182" xr:uid="{4E872319-B4C1-4BEE-98B1-0D8E531EC3BE}"/>
    <cellStyle name="Migliaia 2 3 15 4" xfId="25534" xr:uid="{6FE1526A-BCD8-4EEA-8349-382E679BC7B0}"/>
    <cellStyle name="Migliaia 2 3 15 5" xfId="15234" xr:uid="{BF466CE5-77C9-4362-BC2C-5F8B8D7030DE}"/>
    <cellStyle name="Migliaia 2 3 16" xfId="2405" xr:uid="{C3976001-333A-4E24-80DD-621B37BC4010}"/>
    <cellStyle name="Migliaia 2 3 16 2" xfId="5752" xr:uid="{6F4CA424-354B-4309-957B-7A69FDC0E971}"/>
    <cellStyle name="Migliaia 2 3 16 2 2" xfId="28268" xr:uid="{8FE0F053-E6DE-42C1-A443-5354880774D9}"/>
    <cellStyle name="Migliaia 2 3 16 2 3" xfId="17974" xr:uid="{393B5A57-7805-4777-A156-42FAD86D1161}"/>
    <cellStyle name="Migliaia 2 3 16 3" xfId="8958" xr:uid="{9D2E78D7-9FF8-4132-B842-317955C80321}"/>
    <cellStyle name="Migliaia 2 3 16 3 2" xfId="31228" xr:uid="{371F8612-6235-4DC6-8E9D-BE39BD4F0308}"/>
    <cellStyle name="Migliaia 2 3 16 3 3" xfId="20952" xr:uid="{12B305DF-D727-4D4A-BE44-30B53035D62A}"/>
    <cellStyle name="Migliaia 2 3 16 4" xfId="25304" xr:uid="{C7444915-9770-4C56-8926-6CE3A4FDA095}"/>
    <cellStyle name="Migliaia 2 3 16 5" xfId="15004" xr:uid="{60ECEF17-9C31-4A77-A7AA-C87BACD607F5}"/>
    <cellStyle name="Migliaia 2 3 17" xfId="2145" xr:uid="{54984C7C-3F28-4DDF-8008-E0426322089C}"/>
    <cellStyle name="Migliaia 2 3 17 2" xfId="5522" xr:uid="{DC400A0D-2CFD-4082-8B78-2A4556235293}"/>
    <cellStyle name="Migliaia 2 3 17 2 2" xfId="28052" xr:uid="{6E2EC47B-4A8B-4F36-AB59-DBA1660C8925}"/>
    <cellStyle name="Migliaia 2 3 17 2 3" xfId="17758" xr:uid="{38CA263B-A010-4560-BDE6-3B83C5408C78}"/>
    <cellStyle name="Migliaia 2 3 17 3" xfId="8735" xr:uid="{DFCD7535-5B9F-4993-9D10-0421AD05E2D5}"/>
    <cellStyle name="Migliaia 2 3 17 3 2" xfId="31012" xr:uid="{64F0E3BC-3F4C-48E9-B5CC-7205F578837D}"/>
    <cellStyle name="Migliaia 2 3 17 3 3" xfId="20736" xr:uid="{8A0320DF-590C-4FE4-BD39-8F4D05ED50B5}"/>
    <cellStyle name="Migliaia 2 3 17 4" xfId="25081" xr:uid="{3E71211C-DEF9-4FC3-8F46-1B68030E995E}"/>
    <cellStyle name="Migliaia 2 3 17 5" xfId="14781" xr:uid="{4D08AA4C-1B0A-4CB1-A652-A24F635D49DA}"/>
    <cellStyle name="Migliaia 2 3 18" xfId="1733" xr:uid="{23AC9335-E2E7-4213-B716-A2D8C3D9E24A}"/>
    <cellStyle name="Migliaia 2 3 18 2" xfId="5343" xr:uid="{5356316A-28F0-4263-A0C4-B5D0C6AE40B1}"/>
    <cellStyle name="Migliaia 2 3 18 2 2" xfId="27926" xr:uid="{9DC65E02-85D2-4D45-A0B9-90E17B86289C}"/>
    <cellStyle name="Migliaia 2 3 18 2 3" xfId="17632" xr:uid="{FE2FE27E-929A-4263-9C53-803B8DF92720}"/>
    <cellStyle name="Migliaia 2 3 18 3" xfId="8606" xr:uid="{9244C9F1-13EB-4F03-8B55-221F0DBFCBE4}"/>
    <cellStyle name="Migliaia 2 3 18 3 2" xfId="30886" xr:uid="{FCFEE304-A871-411A-B045-BCF03B4AEA79}"/>
    <cellStyle name="Migliaia 2 3 18 3 3" xfId="20610" xr:uid="{5AEB53C5-989D-49E3-8F14-177C1394B634}"/>
    <cellStyle name="Migliaia 2 3 18 4" xfId="24952" xr:uid="{FC7DCE68-9B1A-448D-940A-E184E7F39282}"/>
    <cellStyle name="Migliaia 2 3 18 5" xfId="14652" xr:uid="{9F31BDCF-0F4D-491A-9EBC-8DD493869873}"/>
    <cellStyle name="Migliaia 2 3 19" xfId="1627" xr:uid="{D55663A1-8352-4F87-9298-45B8457935EA}"/>
    <cellStyle name="Migliaia 2 3 19 2" xfId="5247" xr:uid="{A6FA7879-F54B-497A-B3BE-F058381C7BE0}"/>
    <cellStyle name="Migliaia 2 3 19 2 2" xfId="27862" xr:uid="{50EB465A-7051-4C4C-AC51-BA7E2AF4B0AA}"/>
    <cellStyle name="Migliaia 2 3 19 2 3" xfId="17568" xr:uid="{D42C9F00-5B90-4A03-AAC3-0E4DFBC78426}"/>
    <cellStyle name="Migliaia 2 3 19 3" xfId="8531" xr:uid="{09EEDF6A-84FD-491F-87E3-AD6CDD1DBC39}"/>
    <cellStyle name="Migliaia 2 3 19 3 2" xfId="30822" xr:uid="{13F88D66-05CE-4CA0-907F-8C0346BA27C5}"/>
    <cellStyle name="Migliaia 2 3 19 3 3" xfId="20546" xr:uid="{84E5C97B-F192-4E1E-9531-9AC43CD78934}"/>
    <cellStyle name="Migliaia 2 3 19 4" xfId="24877" xr:uid="{4F46A649-744B-46C6-B825-9A3071D3D33D}"/>
    <cellStyle name="Migliaia 2 3 19 5" xfId="14577" xr:uid="{03D5C3C9-A3C2-4FA8-866E-1B713140262B}"/>
    <cellStyle name="Migliaia 2 3 2" xfId="95" xr:uid="{D63AF437-5523-4966-B87B-5297C711D4B9}"/>
    <cellStyle name="Migliaia 2 3 2 10" xfId="1756" xr:uid="{F0B29572-2F83-48D5-8E32-2CEDB22D8C21}"/>
    <cellStyle name="Migliaia 2 3 2 10 2" xfId="5359" xr:uid="{023A03B8-CA90-4085-A71C-7E230AA6087E}"/>
    <cellStyle name="Migliaia 2 3 2 10 2 2" xfId="27934" xr:uid="{D5DF05B6-9AEC-4AEB-9CFE-1FE465C15015}"/>
    <cellStyle name="Migliaia 2 3 2 10 2 3" xfId="17640" xr:uid="{82A9C696-960E-40F8-98BE-192CEC766291}"/>
    <cellStyle name="Migliaia 2 3 2 10 3" xfId="8615" xr:uid="{33FAA5F2-F0FB-4DD9-811F-E36CD27425D2}"/>
    <cellStyle name="Migliaia 2 3 2 10 3 2" xfId="30894" xr:uid="{DDCC6692-5063-43E3-9A88-A1C66DDBE1B4}"/>
    <cellStyle name="Migliaia 2 3 2 10 3 3" xfId="20618" xr:uid="{65258E6A-6511-450B-B4D9-0CB10F26B298}"/>
    <cellStyle name="Migliaia 2 3 2 10 4" xfId="24961" xr:uid="{7B6063CE-3A9E-47FD-9BF8-73FA9A5C129C}"/>
    <cellStyle name="Migliaia 2 3 2 10 5" xfId="14661" xr:uid="{9A0EA87E-F18C-4DE1-AF0A-61CC8F5D268B}"/>
    <cellStyle name="Migliaia 2 3 2 11" xfId="5270" xr:uid="{3AE129E2-CA57-445C-9ECD-ECE9C4328638}"/>
    <cellStyle name="Migliaia 2 3 2 11 2" xfId="27874" xr:uid="{16D81F78-7888-4E2A-A675-68B4E6343AAF}"/>
    <cellStyle name="Migliaia 2 3 2 11 3" xfId="17580" xr:uid="{B0EFD0C2-604B-4516-8102-D933AC67BE07}"/>
    <cellStyle name="Migliaia 2 3 2 12" xfId="8552" xr:uid="{30C5FDDA-9154-4137-BC4D-6033FD557F43}"/>
    <cellStyle name="Migliaia 2 3 2 12 2" xfId="30834" xr:uid="{F25C6DCC-A09A-4C71-B941-63A0D5F86E1C}"/>
    <cellStyle name="Migliaia 2 3 2 12 3" xfId="20558" xr:uid="{344FA49C-D06C-4E77-B540-DBB3799FEDB9}"/>
    <cellStyle name="Migliaia 2 3 2 13" xfId="12769" xr:uid="{562A6018-2DB3-4CF9-B47B-60F60F7F0260}"/>
    <cellStyle name="Migliaia 2 3 2 13 3" xfId="23639" xr:uid="{060E3DA3-B554-4438-B46D-2EE5BA2BBCCF}"/>
    <cellStyle name="Migliaia 2 3 2 14" xfId="14258" xr:uid="{A192887E-87B5-4149-966F-5EFDEC4CD595}"/>
    <cellStyle name="Migliaia 2 3 2 14 2" xfId="24898" xr:uid="{D6572BC3-1ABE-45F7-9B76-75BBA62E65EC}"/>
    <cellStyle name="Migliaia 2 3 2 15" xfId="14598" xr:uid="{E63D0555-8F76-4943-847A-FF03629DA742}"/>
    <cellStyle name="Migliaia 2 3 2 18" xfId="1203" xr:uid="{92E6F42A-6AEC-420F-8E28-81B18FE3A967}"/>
    <cellStyle name="Migliaia 2 3 2 2" xfId="152" xr:uid="{EF0EA99A-2B9F-4F96-B795-9F07460E1D49}"/>
    <cellStyle name="Migliaia 2 3 2 2 2" xfId="559" xr:uid="{F6592A56-9841-42B8-AEA9-73281414C78D}"/>
    <cellStyle name="Migliaia 2 3 2 2 2 2" xfId="1105" xr:uid="{99553E53-3FEB-45E7-ADC1-03A1DDD022D9}"/>
    <cellStyle name="Migliaia 2 3 2 2 2 2 2" xfId="30653" xr:uid="{06EC4EC8-5064-424B-9B7B-543E62DBD5E2}"/>
    <cellStyle name="Migliaia 2 3 2 2 2 2 2 2" xfId="32757" xr:uid="{E4DFA696-3DB8-4627-B5A8-BB26730BCE38}"/>
    <cellStyle name="Migliaia 2 3 2 2 2 2 3" xfId="20365" xr:uid="{D0340488-2FF0-4D1E-A430-134CE0F886E6}"/>
    <cellStyle name="Migliaia 2 3 2 2 2 2 6" xfId="8242" xr:uid="{3B4CAB31-380D-496D-B476-E9311A17CAB1}"/>
    <cellStyle name="Migliaia 2 3 2 2 2 3" xfId="11346" xr:uid="{65B03FA4-3EFC-4289-B3EC-F6489FCB9B43}"/>
    <cellStyle name="Migliaia 2 3 2 2 2 3 2" xfId="32726" xr:uid="{16D12BE5-84BC-42F8-9FEE-0D86B523FFA2}"/>
    <cellStyle name="Migliaia 2 3 2 2 2 3 3" xfId="23345" xr:uid="{4CDAFFA0-B139-456F-8F96-E518AFCEB16B}"/>
    <cellStyle name="Migliaia 2 3 2 2 2 4" xfId="5039" xr:uid="{69484F95-96EE-43AB-ABB0-CD77BA343AE0}"/>
    <cellStyle name="Migliaia 2 3 2 2 2 4 2" xfId="32668" xr:uid="{57065AEC-08FF-4DA4-A1B4-16BB3901D54F}"/>
    <cellStyle name="Migliaia 2 3 2 2 2 4 3" xfId="24219" xr:uid="{902AB86D-38BA-4F35-A5B9-92D5350507D9}"/>
    <cellStyle name="Migliaia 2 3 2 2 2 5" xfId="14488" xr:uid="{596ACD6B-A7A5-4DCA-B3E9-C9DC8C536B35}"/>
    <cellStyle name="Migliaia 2 3 2 2 2 5 2" xfId="27691" xr:uid="{B6D719D4-CA74-4663-B020-11A7589C43D2}"/>
    <cellStyle name="Migliaia 2 3 2 2 2 6" xfId="17397" xr:uid="{00E0AD9C-6B5B-4AE6-8723-5B822201EE43}"/>
    <cellStyle name="Migliaia 2 3 2 2 2 7" xfId="33058" xr:uid="{B5FFCA48-E054-4C66-8542-F1283E1FBCCD}"/>
    <cellStyle name="Migliaia 2 3 2 2 2 8" xfId="1433" xr:uid="{65AA467C-030D-486B-AB90-829117FDA2E3}"/>
    <cellStyle name="Migliaia 2 3 2 2 3" xfId="959" xr:uid="{DFCA2666-122C-4015-BA93-DBB739719A6F}"/>
    <cellStyle name="Migliaia 2 3 2 2 3 2" xfId="29628" xr:uid="{E6F8F264-E64E-4CFC-A6AE-FDF0A71436CD}"/>
    <cellStyle name="Migliaia 2 3 2 2 3 2 2" xfId="32743" xr:uid="{62C8DDB4-51A3-480A-97B1-6BB6D1B235A0}"/>
    <cellStyle name="Migliaia 2 3 2 2 3 3" xfId="19337" xr:uid="{3E598C28-90B4-42D6-9DA0-52F9C25373AC}"/>
    <cellStyle name="Migliaia 2 3 2 2 3 7" xfId="7156" xr:uid="{58133923-87B2-484B-A485-4D1D37151CF6}"/>
    <cellStyle name="Migliaia 2 3 2 2 4" xfId="10321" xr:uid="{7067E4E6-0220-4839-BD9C-E2C69B60EE92}"/>
    <cellStyle name="Migliaia 2 3 2 2 4 2" xfId="32590" xr:uid="{CE8D8E0B-75AB-46DE-ADD8-700687667F9B}"/>
    <cellStyle name="Migliaia 2 3 2 2 4 2 2" xfId="32784" xr:uid="{E5542848-9B07-47CD-AAC0-E8DEC8BC7BA5}"/>
    <cellStyle name="Migliaia 2 3 2 2 4 3" xfId="22316" xr:uid="{6E1BBFD3-484F-48DD-9FB6-688249E29C1B}"/>
    <cellStyle name="Migliaia 2 3 2 2 4 4" xfId="32688" xr:uid="{F2DF7389-2480-4E79-936D-65370A9A3BA8}"/>
    <cellStyle name="Migliaia 2 3 2 2 5" xfId="4000" xr:uid="{5364D680-D833-4FB1-B674-D4E9D49E5318}"/>
    <cellStyle name="Migliaia 2 3 2 2 5 2" xfId="32715" xr:uid="{F5510268-12AC-42B1-BD1A-B142D6ED990C}"/>
    <cellStyle name="Migliaia 2 3 2 2 5 3" xfId="23802" xr:uid="{3E706AB2-9314-41FC-BB9D-92FBDE72ED92}"/>
    <cellStyle name="Migliaia 2 3 2 2 6" xfId="14341" xr:uid="{87109D1D-FA31-438A-A6A3-8067DEFB7BC7}"/>
    <cellStyle name="Migliaia 2 3 2 2 6 2" xfId="26667" xr:uid="{A7DBB04E-576E-4455-A94D-F58A92D71C51}"/>
    <cellStyle name="Migliaia 2 3 2 2 7" xfId="16368" xr:uid="{49B01898-EFD9-4979-8260-54F5287AD083}"/>
    <cellStyle name="Migliaia 2 3 2 2 7 2" xfId="32661" xr:uid="{528BCBA8-06D4-4714-B632-F9B9CC6F6C30}"/>
    <cellStyle name="Migliaia 2 3 2 2 8" xfId="32799" xr:uid="{BBDF9D7A-6354-42E7-B804-8A3732CAB364}"/>
    <cellStyle name="Migliaia 2 3 2 2 9" xfId="1286" xr:uid="{9AE726C6-9E00-4659-A926-0190054E9721}"/>
    <cellStyle name="Migliaia 2 3 2 3" xfId="223" xr:uid="{EC00B2EC-1E5C-40FF-8B05-D29FECCFDA26}"/>
    <cellStyle name="Migliaia 2 3 2 3 2" xfId="1063" xr:uid="{71C52973-4682-4FC1-851D-F8AAEC10C091}"/>
    <cellStyle name="Migliaia 2 3 2 3 2 2" xfId="8010" xr:uid="{C6835FBE-EC2D-4D9A-BE04-EA9174AADB56}"/>
    <cellStyle name="Migliaia 2 3 2 3 2 2 2" xfId="30441" xr:uid="{E3970620-30E1-409A-B6EE-85E20E8E60C0}"/>
    <cellStyle name="Migliaia 2 3 2 3 2 2 3" xfId="20151" xr:uid="{D71F3006-BC61-4A79-9D0A-944968BF85A9}"/>
    <cellStyle name="Migliaia 2 3 2 3 2 2 4" xfId="32736" xr:uid="{D8B275E3-2D4C-4B06-A4E4-55EF56FAA5AA}"/>
    <cellStyle name="Migliaia 2 3 2 3 2 3" xfId="11133" xr:uid="{2499FF45-42B4-42C1-8555-15B6F90CC139}"/>
    <cellStyle name="Migliaia 2 3 2 3 2 3 3" xfId="23131" xr:uid="{0F13BB69-50BA-49A2-8910-0CB351E5D941}"/>
    <cellStyle name="Migliaia 2 3 2 3 2 4" xfId="27482" xr:uid="{C632A0BC-DE9B-4E50-8646-455AA832B09D}"/>
    <cellStyle name="Migliaia 2 3 2 3 2 5" xfId="17183" xr:uid="{04320B10-0D98-48FC-BF57-4FE61F938B5C}"/>
    <cellStyle name="Migliaia 2 3 2 3 2 6" xfId="33129" xr:uid="{4DCDE533-8186-4BF4-8C99-EA1CC9578916}"/>
    <cellStyle name="Migliaia 2 3 2 3 2 8" xfId="4823" xr:uid="{B387E0EE-C271-48FA-BFF5-12535E3F01E0}"/>
    <cellStyle name="Migliaia 2 3 2 3 3" xfId="6997" xr:uid="{5C14A42A-CC8A-4237-8837-FA4C4C1FC0D2}"/>
    <cellStyle name="Migliaia 2 3 2 3 3 2" xfId="29468" xr:uid="{5D68DF24-6351-4592-96BC-8C5C23C099F6}"/>
    <cellStyle name="Migliaia 2 3 2 3 3 3" xfId="19175" xr:uid="{3B913BB2-165A-427D-80AB-6646D1858E1E}"/>
    <cellStyle name="Migliaia 2 3 2 3 3 4" xfId="32711" xr:uid="{765BA1D0-867E-43D0-A0E3-D7BCD698CC32}"/>
    <cellStyle name="Migliaia 2 3 2 3 4" xfId="10159" xr:uid="{0D5B2E79-3D0A-41D6-9503-39689B713F01}"/>
    <cellStyle name="Migliaia 2 3 2 3 4 2" xfId="32429" xr:uid="{C6C6F932-70B3-4936-BCC4-32D748EEEFDE}"/>
    <cellStyle name="Migliaia 2 3 2 3 4 3" xfId="22154" xr:uid="{167803AF-DE36-490B-A98E-F9A75C4D55C6}"/>
    <cellStyle name="Migliaia 2 3 2 3 4 4" xfId="32652" xr:uid="{0C92D09E-7C9D-4B35-8366-23AAB9712EDE}"/>
    <cellStyle name="Migliaia 2 3 2 3 5" xfId="3827" xr:uid="{7BB49B95-1F37-4F36-88C6-64E00F7EE1BF}"/>
    <cellStyle name="Migliaia 2 3 2 3 5 3" xfId="24058" xr:uid="{B4B787A5-EA32-42C1-B866-5DF87D89B837}"/>
    <cellStyle name="Migliaia 2 3 2 3 6" xfId="14445" xr:uid="{6913B7D5-4640-4BB6-B02F-00CB1A92C8BE}"/>
    <cellStyle name="Migliaia 2 3 2 3 6 2" xfId="26505" xr:uid="{6A836B00-55C4-40BF-ACA8-80BE861D644A}"/>
    <cellStyle name="Migliaia 2 3 2 3 7" xfId="16206" xr:uid="{934706E3-4264-487D-AFB0-4ED8E499FA55}"/>
    <cellStyle name="Migliaia 2 3 2 3 9" xfId="1390" xr:uid="{D81B08A6-7B81-43FB-9CDE-5F222F2DCF47}"/>
    <cellStyle name="Migliaia 2 3 2 4" xfId="283" xr:uid="{E701C9E9-A3B9-45B7-8FC0-19253CD5B61C}"/>
    <cellStyle name="Migliaia 2 3 2 4 10" xfId="4705" xr:uid="{35C79471-FD8A-4C39-8353-CDBE8687DA72}"/>
    <cellStyle name="Migliaia 2 3 2 4 2" xfId="877" xr:uid="{9F02B847-4751-460F-B3EC-C6913CA11953}"/>
    <cellStyle name="Migliaia 2 3 2 4 2 2" xfId="30309" xr:uid="{54F5E51D-3D03-42A9-8CB8-A34BDB581293}"/>
    <cellStyle name="Migliaia 2 3 2 4 2 2 2" xfId="32749" xr:uid="{05728405-C4D4-46A8-B214-A2855EA8FA9B}"/>
    <cellStyle name="Migliaia 2 3 2 4 2 3" xfId="20020" xr:uid="{4ED6F9C2-5B3A-4746-A31A-0B39A71FF245}"/>
    <cellStyle name="Migliaia 2 3 2 4 2 4" xfId="33189" xr:uid="{99B7A5D1-D1CE-4956-AF3B-CAF1C647B781}"/>
    <cellStyle name="Migliaia 2 3 2 4 2 5" xfId="7881" xr:uid="{2A869039-8B79-409B-9FDA-DD53D901333E}"/>
    <cellStyle name="Migliaia 2 3 2 4 3" xfId="11004" xr:uid="{52E55A44-1A42-480D-A2A1-0DAC7FE06E26}"/>
    <cellStyle name="Migliaia 2 3 2 4 3 2" xfId="32720" xr:uid="{05DDB8CF-D219-4F34-9286-E23F07E6E9D7}"/>
    <cellStyle name="Migliaia 2 3 2 4 3 3" xfId="22999" xr:uid="{6D6CAA47-5245-4219-9735-4E7FF9CC6908}"/>
    <cellStyle name="Migliaia 2 3 2 4 4" xfId="13691" xr:uid="{3A5AD63C-9CBD-4A4E-A66F-C7B58EB6F9BE}"/>
    <cellStyle name="Migliaia 2 3 2 4 4 3" xfId="24329" xr:uid="{178DAE6A-CDEE-4663-8958-9A1177550F9D}"/>
    <cellStyle name="Migliaia 2 3 2 4 5" xfId="27350" xr:uid="{C95FA61A-5ED3-45E3-9408-5B31ECC24D31}"/>
    <cellStyle name="Migliaia 2 3 2 4 6" xfId="17051" xr:uid="{8F61B57B-5934-47FC-BB2B-C1A1C7B22E98}"/>
    <cellStyle name="Migliaia 2 3 2 5" xfId="750" xr:uid="{59614869-2857-4DC2-B262-6813240E4543}"/>
    <cellStyle name="Migliaia 2 3 2 5 2" xfId="7679" xr:uid="{06E9C087-9B0F-4BBB-9D03-A1BA07CDC3BC}"/>
    <cellStyle name="Migliaia 2 3 2 5 2 2" xfId="30108" xr:uid="{A1D55648-A220-40D5-A504-CD0A03C1F170}"/>
    <cellStyle name="Migliaia 2 3 2 5 2 3" xfId="19818" xr:uid="{AB328761-3447-4E17-BDAC-A8C9ADC33176}"/>
    <cellStyle name="Migliaia 2 3 2 5 2 4" xfId="32731" xr:uid="{B85D9F4D-1B20-4A87-B07D-979B3BD2AE99}"/>
    <cellStyle name="Migliaia 2 3 2 5 3" xfId="10802" xr:uid="{6BD26A68-49BB-4584-924F-FC629C572BB7}"/>
    <cellStyle name="Migliaia 2 3 2 5 3 3" xfId="22797" xr:uid="{7AD8891D-977E-43F2-BEB2-09694B52616A}"/>
    <cellStyle name="Migliaia 2 3 2 5 4" xfId="13950" xr:uid="{CCFD7176-EABB-4CAD-A4C8-147D1B482F44}"/>
    <cellStyle name="Migliaia 2 3 2 5 4 3" xfId="24588" xr:uid="{95A8EF54-2566-43E1-BD20-AA13E426A20D}"/>
    <cellStyle name="Migliaia 2 3 2 5 5" xfId="27148" xr:uid="{69FD00FF-09EE-4DAF-8061-5744DC067073}"/>
    <cellStyle name="Migliaia 2 3 2 5 6" xfId="16849" xr:uid="{CFC6DFEC-C1B3-4E9A-ADDF-5FD18C4D8CCC}"/>
    <cellStyle name="Migliaia 2 3 2 5 7" xfId="33002" xr:uid="{02145EC9-A9F3-4B7C-821E-D43E831A66CD}"/>
    <cellStyle name="Migliaia 2 3 2 5 9" xfId="4503" xr:uid="{2895A628-F42F-44E1-B38B-C00DABBA408C}"/>
    <cellStyle name="Migliaia 2 3 2 6" xfId="4305" xr:uid="{A0ED100A-9818-4BBE-AA57-E5DBCFD8733C}"/>
    <cellStyle name="Migliaia 2 3 2 6 2" xfId="7480" xr:uid="{43199E04-15F4-444B-AACA-88BF56381748}"/>
    <cellStyle name="Migliaia 2 3 2 6 2 2" xfId="29916" xr:uid="{9862A9C4-5138-4C82-A95A-4A88EB02F107}"/>
    <cellStyle name="Migliaia 2 3 2 6 2 3" xfId="19626" xr:uid="{90E40A48-957E-4FC8-A474-FDA1B2BA17B2}"/>
    <cellStyle name="Migliaia 2 3 2 6 2 4" xfId="32769" xr:uid="{E29DDB15-85AE-4B60-955E-0FB9467B08BC}"/>
    <cellStyle name="Migliaia 2 3 2 6 3" xfId="10610" xr:uid="{0761E03E-8DEE-4784-9ABB-CB0902904ED4}"/>
    <cellStyle name="Migliaia 2 3 2 6 3 3" xfId="22605" xr:uid="{8816C004-655B-4A44-8BB9-C31892292726}"/>
    <cellStyle name="Migliaia 2 3 2 6 4" xfId="14158" xr:uid="{7378A469-27B9-49D0-B4C8-E825E4CB393F}"/>
    <cellStyle name="Migliaia 2 3 2 6 4 3" xfId="24794" xr:uid="{08BDE8E3-2849-4647-BFFE-3A2196396074}"/>
    <cellStyle name="Migliaia 2 3 2 6 5" xfId="26956" xr:uid="{F9E6347C-32EB-4467-B570-5F8AFD1F0C0A}"/>
    <cellStyle name="Migliaia 2 3 2 6 6" xfId="16657" xr:uid="{8664EF4F-1333-4575-B09D-E652FA52A668}"/>
    <cellStyle name="Migliaia 2 3 2 6 7" xfId="32685" xr:uid="{C50D5D76-0115-49D2-97CF-C233091FA4B9}"/>
    <cellStyle name="Migliaia 2 3 2 7" xfId="4124" xr:uid="{4A0877DF-FF24-4C97-8C59-FF4593A84295}"/>
    <cellStyle name="Migliaia 2 3 2 7 2" xfId="7299" xr:uid="{F57B8813-C51E-47C4-B351-E89B4D54134D}"/>
    <cellStyle name="Migliaia 2 3 2 7 2 2" xfId="29763" xr:uid="{2FFBF006-1838-4824-B816-BDB629B3C34D}"/>
    <cellStyle name="Migliaia 2 3 2 7 2 3" xfId="19473" xr:uid="{98A5B971-54EF-47AD-8C55-1FE725991B32}"/>
    <cellStyle name="Migliaia 2 3 2 7 3" xfId="10457" xr:uid="{B1094DF8-D056-42F9-96BF-41D37D6FCB11}"/>
    <cellStyle name="Migliaia 2 3 2 7 3 3" xfId="22452" xr:uid="{62435918-1BC0-48E2-B2EF-298745D1C354}"/>
    <cellStyle name="Migliaia 2 3 2 7 4" xfId="26803" xr:uid="{D18E8988-B7B0-4BE7-ADB3-8CBBE7E60F9D}"/>
    <cellStyle name="Migliaia 2 3 2 7 5" xfId="16504" xr:uid="{3815908B-7FB0-4B39-AE12-3434F4AF9A62}"/>
    <cellStyle name="Migliaia 2 3 2 7 6" xfId="32707" xr:uid="{7ADF34DB-AF02-4D1C-9DB4-4AB853F37B86}"/>
    <cellStyle name="Migliaia 2 3 2 8" xfId="3354" xr:uid="{4FF3C7FE-CD92-4199-84DB-78D414FB6D63}"/>
    <cellStyle name="Migliaia 2 3 2 8 2" xfId="6711" xr:uid="{52F022CA-350B-4F58-A5D2-A40DE6D5E90E}"/>
    <cellStyle name="Migliaia 2 3 2 8 2 2" xfId="29211" xr:uid="{C6EB2D37-DE62-4FC9-A3BE-D9309719E5F5}"/>
    <cellStyle name="Migliaia 2 3 2 8 2 3" xfId="18918" xr:uid="{017300B7-605E-4AE8-8F85-3944C8F98648}"/>
    <cellStyle name="Migliaia 2 3 2 8 3" xfId="9902" xr:uid="{CF84DCA3-3671-4256-99CC-B3B9D8361997}"/>
    <cellStyle name="Migliaia 2 3 2 8 3 2" xfId="32172" xr:uid="{189AC4A1-77E4-402B-B14C-DB3B1DDB8425}"/>
    <cellStyle name="Migliaia 2 3 2 8 3 3" xfId="21896" xr:uid="{17554CF5-A8ED-40FC-8536-F54507A70A6C}"/>
    <cellStyle name="Migliaia 2 3 2 8 4" xfId="26247" xr:uid="{09D2174C-1CFB-4CAD-A2EB-B40A9715EB9C}"/>
    <cellStyle name="Migliaia 2 3 2 8 5" xfId="15948" xr:uid="{B4B8F45A-9BB7-4413-A08E-CCE21882A151}"/>
    <cellStyle name="Migliaia 2 3 2 8 6" xfId="32693" xr:uid="{F404252D-BF93-4338-879A-5AE536DCE18E}"/>
    <cellStyle name="Migliaia 2 3 2 9" xfId="3131" xr:uid="{3D11C70D-E303-4667-B0D3-C1195A22094B}"/>
    <cellStyle name="Migliaia 2 3 2 9 2" xfId="6458" xr:uid="{818D5C86-D49C-4245-A513-E1F106BA6B48}"/>
    <cellStyle name="Migliaia 2 3 2 9 2 2" xfId="28959" xr:uid="{CEA36AAE-4252-4B33-9AC1-D76582B6439D}"/>
    <cellStyle name="Migliaia 2 3 2 9 2 3" xfId="18665" xr:uid="{B1F23E33-24C2-4748-AB61-48639CA17D98}"/>
    <cellStyle name="Migliaia 2 3 2 9 3" xfId="9649" xr:uid="{A958950E-FB80-4D09-BEB0-698BED290CFD}"/>
    <cellStyle name="Migliaia 2 3 2 9 3 2" xfId="31919" xr:uid="{0B8660AD-F2A4-420A-A28D-EADCB5A08E33}"/>
    <cellStyle name="Migliaia 2 3 2 9 3 3" xfId="21643" xr:uid="{13CB91E4-A7C7-4B1B-BAB2-03EEE2617EA4}"/>
    <cellStyle name="Migliaia 2 3 2 9 4" xfId="25995" xr:uid="{41EDF6AC-006D-4EED-8B64-8DE70FC7C4E7}"/>
    <cellStyle name="Migliaia 2 3 2 9 5" xfId="15695" xr:uid="{54638F41-BA15-48FC-86AE-BDD3F197E3E6}"/>
    <cellStyle name="Migliaia 2 3 2 9 6" xfId="32648" xr:uid="{16420BC2-4B2A-40A0-9301-34BF93605784}"/>
    <cellStyle name="Migliaia 2 3 20" xfId="1538" xr:uid="{74ED0278-36A4-4896-A1CE-2A6754AAA4FC}"/>
    <cellStyle name="Migliaia 2 3 20 2" xfId="5192" xr:uid="{D3D27171-D118-48E0-A725-BF4C3076FE68}"/>
    <cellStyle name="Migliaia 2 3 20 2 2" xfId="30775" xr:uid="{86F35AC6-557C-42EE-A6A8-67F09CE7FA3C}"/>
    <cellStyle name="Migliaia 2 3 20 2 3" xfId="20498" xr:uid="{46C8DB00-1E5A-4EB3-B0A4-1885DC10C854}"/>
    <cellStyle name="Migliaia 2 3 20 3" xfId="8483" xr:uid="{82D99FA3-3BA6-4C5C-B079-99B3DE1833C5}"/>
    <cellStyle name="Migliaia 2 3 20 4" xfId="17521" xr:uid="{9E861A8B-F6CE-4272-BEB1-8136E0EA86A6}"/>
    <cellStyle name="Migliaia 2 3 21" xfId="8411" xr:uid="{51BCD48A-CB59-486A-A771-425179E4F24A}"/>
    <cellStyle name="Migliaia 2 3 21 2" xfId="8472" xr:uid="{C0B1832E-AA95-4BE0-B022-4FF56BF35FD6}"/>
    <cellStyle name="Migliaia 2 3 21 2 2" xfId="27817" xr:uid="{5F2A45AE-4289-482D-8E88-5F11F6E2D31C}"/>
    <cellStyle name="Migliaia 2 3 21 3" xfId="11822" xr:uid="{F09EAF39-6C35-42AF-94C9-9FB24B5CCD1E}"/>
    <cellStyle name="Migliaia 2 3 22" xfId="5174" xr:uid="{3330A44F-323E-40B0-BB89-A567C0FDC337}"/>
    <cellStyle name="Migliaia 2 3 22 2" xfId="11856" xr:uid="{02874424-4A69-445D-B469-6C8F9CF45441}"/>
    <cellStyle name="Migliaia 2 3 22 3" xfId="20495" xr:uid="{CE1233E4-BD14-42EC-A6CA-F780B0D08A42}"/>
    <cellStyle name="Migliaia 2 3 23" xfId="8451" xr:uid="{261396C0-D05B-4134-BB73-FE427AF2403E}"/>
    <cellStyle name="Migliaia 2 3 23 2" xfId="12312" xr:uid="{76744FA5-65BB-4DB2-AD98-53CB9A6645B6}"/>
    <cellStyle name="Migliaia 2 3 23 3" xfId="23457" xr:uid="{3DB6C706-CFB4-4605-921E-EE791AFE4FDA}"/>
    <cellStyle name="Migliaia 2 3 24" xfId="14206" xr:uid="{95AD1115-0267-4C17-A5E5-DE88781DB44A}"/>
    <cellStyle name="Migliaia 2 3 24 2" xfId="24830" xr:uid="{A5E88476-5221-47B9-BD79-6CA48DC72284}"/>
    <cellStyle name="Migliaia 2 3 25" xfId="14529" xr:uid="{465AD14E-8012-42D1-B34A-32C5547B32F0}"/>
    <cellStyle name="Migliaia 2 3 3" xfId="127" xr:uid="{4097FDF4-00EF-445F-817F-CF334D8A4B25}"/>
    <cellStyle name="Migliaia 2 3 3 11" xfId="1224" xr:uid="{E588FD0D-1FF6-47F4-9972-F7CD1B39227A}"/>
    <cellStyle name="Migliaia 2 3 3 2" xfId="320" xr:uid="{96A35DC2-0C90-4868-8865-176C0555C081}"/>
    <cellStyle name="Migliaia 2 3 3 2 10" xfId="33033" xr:uid="{7520F494-00EA-42C4-9C27-D3DE877FB7AE}"/>
    <cellStyle name="Migliaia 2 3 3 2 2" xfId="538" xr:uid="{22F4E788-965B-4791-BECC-FA544BC0573F}"/>
    <cellStyle name="Migliaia 2 3 3 2 2 2" xfId="1082" xr:uid="{170BB705-B168-45B7-B737-E967A77CEF88}"/>
    <cellStyle name="Migliaia 2 3 3 2 2 2 2" xfId="30704" xr:uid="{E0C53524-5C2A-4C74-946D-355A25E04AA1}"/>
    <cellStyle name="Migliaia 2 3 3 2 2 2 3" xfId="20418" xr:uid="{1D2A5117-41F4-4105-82C0-342184F9E03D}"/>
    <cellStyle name="Migliaia 2 3 3 2 2 2 4" xfId="32754" xr:uid="{8B14C214-A7E5-4DE2-A92A-39C9357A4FEF}"/>
    <cellStyle name="Migliaia 2 3 3 2 2 2 5" xfId="8294" xr:uid="{CF5ED981-6489-4E13-BE50-0454B0696C1A}"/>
    <cellStyle name="Migliaia 2 3 3 2 2 3" xfId="11398" xr:uid="{E8A2FC2F-85CD-4887-B9B9-E7A414210F80}"/>
    <cellStyle name="Migliaia 2 3 3 2 2 3 3" xfId="23398" xr:uid="{1DD12988-B6DF-480B-9596-A91EACF6DDDF}"/>
    <cellStyle name="Migliaia 2 3 3 2 2 4" xfId="13503" xr:uid="{5CD3D079-640F-4DD9-AC64-4B42E5ACB50B}"/>
    <cellStyle name="Migliaia 2 3 3 2 2 4 3" xfId="24139" xr:uid="{FD9B81E1-E1F7-4E7A-B040-CB0D16E3C20D}"/>
    <cellStyle name="Migliaia 2 3 3 2 2 5" xfId="14464" xr:uid="{03AF1930-3AB0-41D9-9EDD-D0F81DD8F383}"/>
    <cellStyle name="Migliaia 2 3 3 2 2 5 2" xfId="27744" xr:uid="{8645D44D-6BE6-43ED-A87B-C0D500D1493C}"/>
    <cellStyle name="Migliaia 2 3 3 2 2 6" xfId="17450" xr:uid="{1C26E28F-6799-4376-AA33-FD1DF76BCB83}"/>
    <cellStyle name="Migliaia 2 3 3 2 2 7" xfId="32680" xr:uid="{02EC016C-AE86-45CA-873C-32F94C978E09}"/>
    <cellStyle name="Migliaia 2 3 3 2 2 9" xfId="1409" xr:uid="{4D9709A6-787B-4441-855D-35F51E413FCD}"/>
    <cellStyle name="Migliaia 2 3 3 2 3" xfId="1030" xr:uid="{65823A49-C5DF-4F1A-959E-6A11A9C8FC19}"/>
    <cellStyle name="Migliaia 2 3 3 2 3 2" xfId="7078" xr:uid="{E0D96B39-199B-4A20-BF45-9E1D272E512B}"/>
    <cellStyle name="Migliaia 2 3 3 2 3 3" xfId="19257" xr:uid="{AD6BE6B3-A9C4-4B61-91DA-BF8969AD0FEB}"/>
    <cellStyle name="Migliaia 2 3 3 2 3 5" xfId="1465" xr:uid="{F14611AA-93DA-42B2-A6CB-2EAB34F67D04}"/>
    <cellStyle name="Migliaia 2 3 3 2 4" xfId="10241" xr:uid="{515B7D9B-E7E5-4CAF-B275-81F43F711A94}"/>
    <cellStyle name="Migliaia 2 3 3 2 4 2" xfId="32511" xr:uid="{903DB87D-17D0-4A5E-AE12-02D4958AEA4E}"/>
    <cellStyle name="Migliaia 2 3 3 2 4 3" xfId="22236" xr:uid="{233F3A63-8318-495F-993C-375B7422E82A}"/>
    <cellStyle name="Migliaia 2 3 3 2 4 4" xfId="32666" xr:uid="{1924013F-AD0E-4B35-82F8-F1A045E28A73}"/>
    <cellStyle name="Migliaia 2 3 3 2 5" xfId="12901" xr:uid="{651C4FBC-2AF7-468B-A56E-D5B4C267979F}"/>
    <cellStyle name="Migliaia 2 3 3 2 5 3" xfId="23722" xr:uid="{FD98F582-A487-4B5F-8674-A57172A21EE5}"/>
    <cellStyle name="Migliaia 2 3 3 2 6" xfId="14412" xr:uid="{4CBDF6F0-A87B-4437-A840-EC8267E121B6}"/>
    <cellStyle name="Migliaia 2 3 3 2 6 2" xfId="26587" xr:uid="{1D936354-87AB-4A2E-A5A0-3D1F16A27C6F}"/>
    <cellStyle name="Migliaia 2 3 3 2 7" xfId="16288" xr:uid="{3457D301-16EA-4DFD-86F9-FB55C55422C8}"/>
    <cellStyle name="Migliaia 2 3 3 2 8" xfId="500" xr:uid="{4CA8881E-BDD6-4B07-B01F-EF160E3F2112}"/>
    <cellStyle name="Migliaia 2 3 3 2 9" xfId="1357" xr:uid="{43A285A6-8077-4AB4-9839-74B0E036DBDC}"/>
    <cellStyle name="Migliaia 2 3 3 3" xfId="459" xr:uid="{D8B4281C-BC81-40F1-ADC9-53F27B5150EF}"/>
    <cellStyle name="Migliaia 2 3 3 3 10" xfId="1308" xr:uid="{148DFFAD-56FE-4211-ACDF-91A84878250C}"/>
    <cellStyle name="Migliaia 2 3 3 3 2" xfId="981" xr:uid="{A709A2DC-0E25-4D7C-B27E-18E2B425A3F3}"/>
    <cellStyle name="Migliaia 2 3 3 3 2 2" xfId="8054" xr:uid="{2F5C31D7-DAD2-4BBB-ABF2-A03D00BFD3A4}"/>
    <cellStyle name="Migliaia 2 3 3 3 2 2 2" xfId="30484" xr:uid="{9E799FBD-AD07-49A3-B87C-BA1F0F4658C2}"/>
    <cellStyle name="Migliaia 2 3 3 3 2 2 3" xfId="20194" xr:uid="{4EC0F517-FFD6-47F5-A9C8-7BB878FF2FC9}"/>
    <cellStyle name="Migliaia 2 3 3 3 2 3" xfId="11176" xr:uid="{B931D5E3-C467-44A5-A123-ADC23EAFA370}"/>
    <cellStyle name="Migliaia 2 3 3 3 2 3 3" xfId="23174" xr:uid="{81706735-BA8C-4D86-9DDF-C516BD721541}"/>
    <cellStyle name="Migliaia 2 3 3 3 2 4" xfId="27523" xr:uid="{58F1FEB7-6D14-4CB7-94C0-F1E7B4F454F7}"/>
    <cellStyle name="Migliaia 2 3 3 3 2 5" xfId="17226" xr:uid="{6BBDFA20-E85D-4785-A997-D955C0014816}"/>
    <cellStyle name="Migliaia 2 3 3 3 2 6" xfId="32741" xr:uid="{2566AE4E-AB21-48D4-8B61-6BC0B65B0EC8}"/>
    <cellStyle name="Migliaia 2 3 3 3 2 7" xfId="4867" xr:uid="{3C924F77-BBB3-4C45-9A2C-586892F0F459}"/>
    <cellStyle name="Migliaia 2 3 3 3 3" xfId="6915" xr:uid="{09128069-3D06-4D2E-A6A9-0744CC3FD69B}"/>
    <cellStyle name="Migliaia 2 3 3 3 3 2" xfId="29386" xr:uid="{13AA1F7B-199C-40E2-88EC-2E67BA5D19EA}"/>
    <cellStyle name="Migliaia 2 3 3 3 3 3" xfId="19093" xr:uid="{4373EDCF-ABE0-4763-A99A-633CEDC8E95A}"/>
    <cellStyle name="Migliaia 2 3 3 3 4" xfId="10078" xr:uid="{FA7D5836-3E66-4684-A477-4B9051D3E456}"/>
    <cellStyle name="Migliaia 2 3 3 3 4 2" xfId="32347" xr:uid="{E98CC087-8F95-4492-8DA0-6A7E7488B332}"/>
    <cellStyle name="Migliaia 2 3 3 3 4 3" xfId="22072" xr:uid="{75CBBFA6-64FC-476A-94DF-A8746B19F51A}"/>
    <cellStyle name="Migliaia 2 3 3 3 5" xfId="13343" xr:uid="{CB3A2734-84C7-4266-BF05-075CA5445D0D}"/>
    <cellStyle name="Migliaia 2 3 3 3 5 3" xfId="23979" xr:uid="{45A791C3-09E5-4720-B8ED-27841F1528B3}"/>
    <cellStyle name="Migliaia 2 3 3 3 6" xfId="14363" xr:uid="{31B56F9C-5FCC-4E5C-BBDD-D4385B76A97A}"/>
    <cellStyle name="Migliaia 2 3 3 3 6 2" xfId="26423" xr:uid="{F8E7BFBF-D3F1-4178-B508-6CC7157290FC}"/>
    <cellStyle name="Migliaia 2 3 3 3 7" xfId="16124" xr:uid="{BA9A3EFD-23AF-4982-9EAF-472094F14B70}"/>
    <cellStyle name="Migliaia 2 3 3 3 8" xfId="32678" xr:uid="{1ECB1665-96BF-46E2-8AC6-1F97AD2C3D99}"/>
    <cellStyle name="Migliaia 2 3 3 4" xfId="898" xr:uid="{438FE2C4-CFCF-4CD5-89A6-B59DFDC6BC92}"/>
    <cellStyle name="Migliaia 2 3 3 4 2" xfId="6629" xr:uid="{AF628633-719F-411E-B4A7-BC1B100367C2}"/>
    <cellStyle name="Migliaia 2 3 3 4 2 2" xfId="29129" xr:uid="{EADEA520-1355-4659-8AB2-D5B305606BA4}"/>
    <cellStyle name="Migliaia 2 3 3 4 2 3" xfId="18836" xr:uid="{0AB4CD97-2F6C-49CF-9B5C-36698B4F0294}"/>
    <cellStyle name="Migliaia 2 3 3 4 2 4" xfId="32782" xr:uid="{436B7BDF-776D-427E-9FC9-EBD53A9D869F}"/>
    <cellStyle name="Migliaia 2 3 3 4 3" xfId="9820" xr:uid="{1F0EF86A-C243-474D-BEB4-2F2350C3D852}"/>
    <cellStyle name="Migliaia 2 3 3 4 3 2" xfId="32090" xr:uid="{0741C23D-CB2F-4EF1-9335-938311C083D7}"/>
    <cellStyle name="Migliaia 2 3 3 4 3 3" xfId="21814" xr:uid="{18F03F14-D54A-4584-B746-D7C44FD9E632}"/>
    <cellStyle name="Migliaia 2 3 3 4 4" xfId="26165" xr:uid="{D65FCCD7-2AF1-4BEA-A5B2-4C3CF477E0CD}"/>
    <cellStyle name="Migliaia 2 3 3 4 5" xfId="15866" xr:uid="{58FFFB34-FBBD-40F3-A6FD-6CD4F19F5D3D}"/>
    <cellStyle name="Migliaia 2 3 3 4 8" xfId="3272" xr:uid="{079A219F-B6F1-4D63-91D2-F7FA05C960EB}"/>
    <cellStyle name="Migliaia 2 3 3 5" xfId="6376" xr:uid="{002BDAB8-56AF-4888-BA6D-F0B0C1E3995B}"/>
    <cellStyle name="Migliaia 2 3 3 5 2" xfId="28877" xr:uid="{AC21C22A-4374-448B-B2EF-5BFD5CDB7D72}"/>
    <cellStyle name="Migliaia 2 3 3 5 3" xfId="18583" xr:uid="{9091A3AF-26D0-4B38-8D5E-81A0823B3AFF}"/>
    <cellStyle name="Migliaia 2 3 3 5 4" xfId="32713" xr:uid="{CF97308A-6F87-44E2-B024-3436226DFF20}"/>
    <cellStyle name="Migliaia 2 3 3 6" xfId="9567" xr:uid="{0DA0A8F0-0D5E-4371-A13E-D39EBCCC7A5E}"/>
    <cellStyle name="Migliaia 2 3 3 6 2" xfId="31837" xr:uid="{FF5C5DFA-22A8-4D5A-AAF7-FE735AD199D8}"/>
    <cellStyle name="Migliaia 2 3 3 6 3" xfId="21561" xr:uid="{D4389A8A-D89F-4B3D-85F8-D7CD17221AD2}"/>
    <cellStyle name="Migliaia 2 3 3 6 4" xfId="32697" xr:uid="{E2042C75-4190-4B79-A6E4-6D3DCF748CF4}"/>
    <cellStyle name="Migliaia 2 3 3 7" xfId="12689" xr:uid="{ABC97B35-15A9-4037-AC6A-8FB98311AA98}"/>
    <cellStyle name="Migliaia 2 3 3 7 2" xfId="32658" xr:uid="{91F16840-355F-4976-9AB0-1457DB6FCED5}"/>
    <cellStyle name="Migliaia 2 3 3 7 3" xfId="23557" xr:uid="{8C19CE05-A50D-4CB3-8490-8C6C4BF57498}"/>
    <cellStyle name="Migliaia 2 3 3 8" xfId="14279" xr:uid="{BCEA9C75-1428-4ADC-98E8-C0A49E637BFD}"/>
    <cellStyle name="Migliaia 2 3 3 8 2" xfId="25913" xr:uid="{A6767AA9-66B8-44B8-AB7D-758EA1B93356}"/>
    <cellStyle name="Migliaia 2 3 3 9" xfId="15613" xr:uid="{4885768B-575D-4F61-BA28-B81E5CCF0A27}"/>
    <cellStyle name="Migliaia 2 3 33" xfId="1151" xr:uid="{8CD8E28F-74E8-4695-834E-48384C6451D6}"/>
    <cellStyle name="Migliaia 2 3 4" xfId="194" xr:uid="{B4F19C77-D5BD-4949-A167-70AE9F659B4C}"/>
    <cellStyle name="Migliaia 2 3 4 2" xfId="516" xr:uid="{ADAC8F0B-0D11-4461-A62C-424FE06B8098}"/>
    <cellStyle name="Migliaia 2 3 4 2 2" xfId="1050" xr:uid="{720B226D-1724-49D0-A793-3431E9933334}"/>
    <cellStyle name="Migliaia 2 3 4 2 2 2" xfId="30572" xr:uid="{788AABA8-FB0F-453E-821E-9402322B3209}"/>
    <cellStyle name="Migliaia 2 3 4 2 2 3" xfId="20283" xr:uid="{0EC35543-66FF-4204-93E2-A00FE2C52513}"/>
    <cellStyle name="Migliaia 2 3 4 2 2 4" xfId="32734" xr:uid="{516364A6-4386-4657-A1FE-258895447394}"/>
    <cellStyle name="Migliaia 2 3 4 2 2 5" xfId="8154" xr:uid="{08EA3933-D9EC-42B4-98A0-B63DBA566DFF}"/>
    <cellStyle name="Migliaia 2 3 4 2 3" xfId="11265" xr:uid="{AB9B1274-5473-4F44-A290-441B85FF5C7B}"/>
    <cellStyle name="Migliaia 2 3 4 2 3 3" xfId="23263" xr:uid="{6C375E22-233B-47FA-A7E5-A8C198A3CAB0}"/>
    <cellStyle name="Migliaia 2 3 4 2 4" xfId="14432" xr:uid="{A90CA24A-2EA5-4947-90EF-28D011D6C7E5}"/>
    <cellStyle name="Migliaia 2 3 4 2 4 2" xfId="27610" xr:uid="{BD7A3056-84BA-417F-8729-9F60CEFE1FDF}"/>
    <cellStyle name="Migliaia 2 3 4 2 5" xfId="17315" xr:uid="{2739CF25-F731-4CE8-8E44-2B67F5D97C40}"/>
    <cellStyle name="Migliaia 2 3 4 2 6" xfId="32675" xr:uid="{E7BBAC68-3570-470F-B804-1FD186E90C37}"/>
    <cellStyle name="Migliaia 2 3 4 2 7" xfId="33100" xr:uid="{6E76DD24-912E-4E5D-8152-C0D42AB1AFDA}"/>
    <cellStyle name="Migliaia 2 3 4 2 8" xfId="1377" xr:uid="{CE7E5122-0048-4625-A679-BCD30C65EF11}"/>
    <cellStyle name="Migliaia 2 3 4 3" xfId="995" xr:uid="{EC5B1B78-8976-4930-826E-BD93B7A817FC}"/>
    <cellStyle name="Migliaia 2 3 4 3 2" xfId="29286" xr:uid="{4E5486A7-4CA3-4B7D-BC92-6799EDB20155}"/>
    <cellStyle name="Migliaia 2 3 4 3 3" xfId="18993" xr:uid="{071A782A-96D1-4E03-A51A-DF736992880B}"/>
    <cellStyle name="Migliaia 2 3 4 3 4" xfId="32709" xr:uid="{108C332E-5834-495C-ABCE-236647B5E94D}"/>
    <cellStyle name="Migliaia 2 3 4 3 5" xfId="6794" xr:uid="{8CCB3F97-78D9-4300-A025-2F9B83A88AEB}"/>
    <cellStyle name="Migliaia 2 3 4 4" xfId="9978" xr:uid="{2E2BF461-A590-4D25-9984-751B95A079E6}"/>
    <cellStyle name="Migliaia 2 3 4 4 2" xfId="32247" xr:uid="{E7DC9D28-4881-4094-BFE8-50397E87DD39}"/>
    <cellStyle name="Migliaia 2 3 4 4 3" xfId="21972" xr:uid="{C3CFDBE4-E484-4D24-9AF5-8A2F83564104}"/>
    <cellStyle name="Migliaia 2 3 4 4 4" xfId="32649" xr:uid="{25ABAABF-CC3B-499A-B65F-1955038A54E3}"/>
    <cellStyle name="Migliaia 2 3 4 5" xfId="13055" xr:uid="{12A4A182-0BAA-4528-9E25-C58C7A3B7DB7}"/>
    <cellStyle name="Migliaia 2 3 4 5 3" xfId="23879" xr:uid="{C9812F6B-4E3A-48FC-BF34-75A1C4348977}"/>
    <cellStyle name="Migliaia 2 3 4 6" xfId="14377" xr:uid="{702069DF-1D52-4722-8A15-33BBF9156181}"/>
    <cellStyle name="Migliaia 2 3 4 6 2" xfId="26323" xr:uid="{707C6AF7-9361-48D7-89C9-848884E463D5}"/>
    <cellStyle name="Migliaia 2 3 4 7" xfId="16024" xr:uid="{3704E1F8-F7F2-4312-82A1-AAF863295203}"/>
    <cellStyle name="Migliaia 2 3 4 8" xfId="467" xr:uid="{0787AE56-F58C-4CD9-A911-D4E88576DC57}"/>
    <cellStyle name="Migliaia 2 3 4 9" xfId="1322" xr:uid="{17A4B92E-EC87-4ACA-A071-A683771EBD33}"/>
    <cellStyle name="Migliaia 2 3 5" xfId="255" xr:uid="{6EE1B0FD-7694-4014-B6E5-058D4924A27F}"/>
    <cellStyle name="Migliaia 2 3 5 2" xfId="963" xr:uid="{0E47CA78-514C-4678-9472-FF7D852763A7}"/>
    <cellStyle name="Migliaia 2 3 5 2 2" xfId="30363" xr:uid="{EDEC764B-1892-4B96-AE63-20C6966A402F}"/>
    <cellStyle name="Migliaia 2 3 5 2 2 2" xfId="32746" xr:uid="{9E9B5175-648D-46E8-9ACD-A6F6B5BA9E86}"/>
    <cellStyle name="Migliaia 2 3 5 2 3" xfId="20073" xr:uid="{4300763F-FDF8-49A5-8F66-038B6AF6801A}"/>
    <cellStyle name="Migliaia 2 3 5 2 4" xfId="32679" xr:uid="{CD19CC70-086B-49CB-B176-ED1AB38AEA8F}"/>
    <cellStyle name="Migliaia 2 3 5 2 5" xfId="7933" xr:uid="{0636398D-BB87-469F-8AEA-5933081CB9BC}"/>
    <cellStyle name="Migliaia 2 3 5 2 6" xfId="33161" xr:uid="{D57D2AAB-BF18-4654-983E-C66458558B56}"/>
    <cellStyle name="Migliaia 2 3 5 3" xfId="11055" xr:uid="{E267EE00-AA1C-44F0-B0A4-7A87EBB6E327}"/>
    <cellStyle name="Migliaia 2 3 5 3 2" xfId="32717" xr:uid="{465370D4-C4D5-462F-B2A5-0907D2FD88F8}"/>
    <cellStyle name="Migliaia 2 3 5 3 3" xfId="23053" xr:uid="{B8E15A8F-7EF9-4C85-A725-EA0060E8925C}"/>
    <cellStyle name="Migliaia 2 3 5 4" xfId="13794" xr:uid="{3B6DA514-477E-4E97-B685-01B8E5D3C83A}"/>
    <cellStyle name="Migliaia 2 3 5 4 3" xfId="24433" xr:uid="{B668F3C2-0427-424D-B64D-FA67DC0AC6A6}"/>
    <cellStyle name="Migliaia 2 3 5 5" xfId="14345" xr:uid="{F69E39F7-C373-43FB-AFEC-B30977417C6E}"/>
    <cellStyle name="Migliaia 2 3 5 5 2" xfId="27404" xr:uid="{29B90814-AB3D-4C91-A714-53273868190C}"/>
    <cellStyle name="Migliaia 2 3 5 6" xfId="17105" xr:uid="{B001F3CE-C21F-40B2-8989-9E95842D5A17}"/>
    <cellStyle name="Migliaia 2 3 5 7" xfId="449" xr:uid="{B6A96861-8A4D-4E3C-A84B-27D93B4EA8F3}"/>
    <cellStyle name="Migliaia 2 3 5 9" xfId="1290" xr:uid="{F0993360-60E3-4944-95AE-27B65176DEE1}"/>
    <cellStyle name="Migliaia 2 3 6" xfId="356" xr:uid="{C19504D6-F5B2-4B5D-B3BA-8274E59A0F72}"/>
    <cellStyle name="Migliaia 2 3 6 2" xfId="839" xr:uid="{01009D21-CC3C-4122-9A0E-9A46642413A0}"/>
    <cellStyle name="Migliaia 2 3 6 2 2" xfId="30231" xr:uid="{46EF5B46-CF64-4EF9-9040-B8AD46E87A5D}"/>
    <cellStyle name="Migliaia 2 3 6 2 3" xfId="19942" xr:uid="{95F6F0DA-DEEA-4A88-A5B2-FCD853F89F43}"/>
    <cellStyle name="Migliaia 2 3 6 2 5" xfId="7803" xr:uid="{758C033C-7902-4D6C-B935-5F07ED139657}"/>
    <cellStyle name="Migliaia 2 3 6 3" xfId="10926" xr:uid="{0CDD820C-3730-4699-B288-62762F66CB52}"/>
    <cellStyle name="Migliaia 2 3 6 3 3" xfId="22921" xr:uid="{F9EE41FD-38C7-45C8-87DA-07E40E4990F3}"/>
    <cellStyle name="Migliaia 2 3 6 4" xfId="13708" xr:uid="{05A61F06-5765-488B-837C-E507251B18C8}"/>
    <cellStyle name="Migliaia 2 3 6 4 3" xfId="24347" xr:uid="{74077EEE-14C6-426A-BA0D-7F8C244D0AB6}"/>
    <cellStyle name="Migliaia 2 3 6 5" xfId="27272" xr:uid="{70A1B562-C7AD-43A3-9D6A-E7819193A7DC}"/>
    <cellStyle name="Migliaia 2 3 6 6" xfId="16973" xr:uid="{1B042005-0F8F-4BC0-A31F-76809CFB0C6B}"/>
    <cellStyle name="Migliaia 2 3 6 7" xfId="32975" xr:uid="{E5299CF1-001E-470A-9206-AE571F63E855}"/>
    <cellStyle name="Migliaia 2 3 6 9" xfId="4627" xr:uid="{4DECFBB8-1845-414D-BF4D-296A361E562C}"/>
    <cellStyle name="Migliaia 2 3 7" xfId="699" xr:uid="{EC718A47-0FB6-4988-A2F6-9674B9AFBD1F}"/>
    <cellStyle name="Migliaia 2 3 7 2" xfId="7735" xr:uid="{71297CAC-1405-4830-9753-CFC8C289D8D7}"/>
    <cellStyle name="Migliaia 2 3 7 2 2" xfId="30164" xr:uid="{B7B44AF1-FB4A-4DDF-8A2F-72E59413FFF8}"/>
    <cellStyle name="Migliaia 2 3 7 2 3" xfId="19874" xr:uid="{0E28766B-B4C5-4147-919F-63144578D06D}"/>
    <cellStyle name="Migliaia 2 3 7 2 4" xfId="32766" xr:uid="{D188068C-A08B-4159-9FF4-85AA5B8BBD4E}"/>
    <cellStyle name="Migliaia 2 3 7 3" xfId="10858" xr:uid="{A0A737EF-2DA2-48EE-A547-FC360C5BD724}"/>
    <cellStyle name="Migliaia 2 3 7 3 3" xfId="22853" xr:uid="{01A777DF-4CE4-4043-BF08-A97D3274424D}"/>
    <cellStyle name="Migliaia 2 3 7 4" xfId="14061" xr:uid="{B29D22E7-257B-4D17-9526-7869CCC749A8}"/>
    <cellStyle name="Migliaia 2 3 7 4 3" xfId="24701" xr:uid="{0FD3E2FD-1E20-4948-869F-488ED59F3D05}"/>
    <cellStyle name="Migliaia 2 3 7 5" xfId="27204" xr:uid="{244AC5BD-94F3-41AC-B350-F190BD7DF5E8}"/>
    <cellStyle name="Migliaia 2 3 7 6" xfId="16905" xr:uid="{7E60ED39-EA91-4498-BD60-314F82EF9F18}"/>
    <cellStyle name="Migliaia 2 3 7 9" xfId="4559" xr:uid="{491B4300-43D8-40F3-B86A-1D06385EF1AD}"/>
    <cellStyle name="Migliaia 2 3 8" xfId="4424" xr:uid="{8D54389C-E6DB-409A-8209-9D219EB127BD}"/>
    <cellStyle name="Migliaia 2 3 8 2" xfId="7600" xr:uid="{19559542-B4ED-4B44-83A2-63A04B075AC5}"/>
    <cellStyle name="Migliaia 2 3 8 2 2" xfId="30029" xr:uid="{E3F17AEB-53AF-40C3-A522-DB56D730348B}"/>
    <cellStyle name="Migliaia 2 3 8 2 3" xfId="19739" xr:uid="{7BD99CBF-B8F4-4518-B245-6AE1909D78F3}"/>
    <cellStyle name="Migliaia 2 3 8 3" xfId="10723" xr:uid="{326CBAD1-45B9-407C-A8F1-5496978DA63A}"/>
    <cellStyle name="Migliaia 2 3 8 3 3" xfId="22718" xr:uid="{3EE2E3E0-1882-4215-8166-6BF84CD06346}"/>
    <cellStyle name="Migliaia 2 3 8 4" xfId="13715" xr:uid="{EF335982-C60B-4C2A-A248-6ED523E71D82}"/>
    <cellStyle name="Migliaia 2 3 8 4 3" xfId="24354" xr:uid="{4C7A882A-88A4-4ACA-8870-81DC139BFAA6}"/>
    <cellStyle name="Migliaia 2 3 8 5" xfId="27069" xr:uid="{71A55CE1-0C70-4564-898F-2D9B5A5643B4}"/>
    <cellStyle name="Migliaia 2 3 8 6" xfId="16770" xr:uid="{6908AA6A-6DCF-4375-8EDE-5D0FF6FCC551}"/>
    <cellStyle name="Migliaia 2 3 8 7" xfId="32703" xr:uid="{5589ED7B-F708-4DC3-BFE5-9F447BF63790}"/>
    <cellStyle name="Migliaia 2 3 9" xfId="4215" xr:uid="{BE65500F-DE6D-4851-AB3F-9E49F227F293}"/>
    <cellStyle name="Migliaia 2 3 9 2" xfId="7390" xr:uid="{AC77F0FE-E29B-41F4-A7E2-61C299876615}"/>
    <cellStyle name="Migliaia 2 3 9 2 2" xfId="29839" xr:uid="{2C85DCC9-6EE9-4C35-9100-E7ACE72F86AB}"/>
    <cellStyle name="Migliaia 2 3 9 2 3" xfId="19549" xr:uid="{D9866670-C803-4079-A15E-B250E699141B}"/>
    <cellStyle name="Migliaia 2 3 9 3" xfId="10533" xr:uid="{2668C2A6-8BA9-4797-BDEA-FD32113F4204}"/>
    <cellStyle name="Migliaia 2 3 9 3 3" xfId="22528" xr:uid="{2EF5AD04-B466-4634-809B-13C28BE2C9B3}"/>
    <cellStyle name="Migliaia 2 3 9 4" xfId="14097" xr:uid="{4E75C040-711B-448A-9271-B3171B3FAB0E}"/>
    <cellStyle name="Migliaia 2 3 9 4 3" xfId="24733" xr:uid="{A9BA0717-5923-4797-B749-44DE8EEF2E63}"/>
    <cellStyle name="Migliaia 2 3 9 5" xfId="26879" xr:uid="{E679B5DC-0B25-46C9-B0B5-81FE66A93D50}"/>
    <cellStyle name="Migliaia 2 3 9 6" xfId="16580" xr:uid="{DA93BD52-38E5-420A-9554-5EBA4D5B48AB}"/>
    <cellStyle name="Migliaia 2 3 9 7" xfId="32690" xr:uid="{0FED38F0-B986-4B96-9435-C6FE3F66863D}"/>
    <cellStyle name="Migliaia 2 3_BRESCIA" xfId="437" xr:uid="{DDCCC670-75AB-4B99-98F1-3CD530328935}"/>
    <cellStyle name="Migliaia 2 30" xfId="2364" xr:uid="{F4AD6CE6-886A-4965-8C00-2A65CC4DC4AD}"/>
    <cellStyle name="Migliaia 2 30 2" xfId="5711" xr:uid="{9E0B3B6E-03FC-4073-BE9C-4909D6D25670}"/>
    <cellStyle name="Migliaia 2 30 2 2" xfId="28227" xr:uid="{A6AB8EE3-6611-459B-9C6D-7D91C4BA3367}"/>
    <cellStyle name="Migliaia 2 30 2 3" xfId="17933" xr:uid="{920348A5-3A5F-4C05-BC3C-9DBDFE8B96FB}"/>
    <cellStyle name="Migliaia 2 30 3" xfId="8917" xr:uid="{AF4C8EEC-2198-4884-8A25-EBB458A205F4}"/>
    <cellStyle name="Migliaia 2 30 3 2" xfId="31187" xr:uid="{9802DE79-6924-4472-9E1A-0766258770D0}"/>
    <cellStyle name="Migliaia 2 30 3 3" xfId="20911" xr:uid="{509F8B96-91CE-4219-AD43-FA1325BBF973}"/>
    <cellStyle name="Migliaia 2 30 4" xfId="25263" xr:uid="{AE2020EE-DBB5-4157-94CA-945BD72ED593}"/>
    <cellStyle name="Migliaia 2 30 5" xfId="14963" xr:uid="{159312E5-CBE5-44AF-8C3E-B9D73A33D33B}"/>
    <cellStyle name="Migliaia 2 31" xfId="2349" xr:uid="{B2A4995F-F212-4742-A25F-C5257EA2B7B2}"/>
    <cellStyle name="Migliaia 2 31 2" xfId="5696" xr:uid="{7610C695-DFA6-4E71-B9DA-8650FFE6F173}"/>
    <cellStyle name="Migliaia 2 31 2 2" xfId="28212" xr:uid="{41DB2010-2E30-4CC2-B631-53C6992DD660}"/>
    <cellStyle name="Migliaia 2 31 2 3" xfId="17918" xr:uid="{811FB5F5-2389-4D3F-AE20-0FA0F7E83559}"/>
    <cellStyle name="Migliaia 2 31 3" xfId="8902" xr:uid="{84C03C05-DAB5-4760-8112-ADA53A0B2BD8}"/>
    <cellStyle name="Migliaia 2 31 3 2" xfId="31172" xr:uid="{43158937-98F6-4668-973B-AE5AC58C987C}"/>
    <cellStyle name="Migliaia 2 31 3 3" xfId="20896" xr:uid="{C6D33977-21D7-4794-8B7E-714BC5EF6F8D}"/>
    <cellStyle name="Migliaia 2 31 4" xfId="25248" xr:uid="{AB2C90CF-C767-4813-9066-262DE0FE0FF0}"/>
    <cellStyle name="Migliaia 2 31 5" xfId="14948" xr:uid="{F97212B8-E579-4D51-B4A8-D86FD96A9878}"/>
    <cellStyle name="Migliaia 2 32" xfId="2330" xr:uid="{8047EF5A-8B84-4AE4-A10B-9EBEEA75544F}"/>
    <cellStyle name="Migliaia 2 32 2" xfId="5677" xr:uid="{14790FDA-4CCE-42A3-93CA-121ACDA64E52}"/>
    <cellStyle name="Migliaia 2 32 2 2" xfId="28193" xr:uid="{3A5443A6-B47E-417A-8621-607F4BB9A0F8}"/>
    <cellStyle name="Migliaia 2 32 2 3" xfId="17899" xr:uid="{223D0FDE-C481-4FA7-A981-8FD3DEF9F14B}"/>
    <cellStyle name="Migliaia 2 32 3" xfId="8883" xr:uid="{78FAE4D8-57F9-45C0-807C-1CCCFF7F25D0}"/>
    <cellStyle name="Migliaia 2 32 3 2" xfId="31153" xr:uid="{AB5D3334-7581-4AD4-9F42-0209F0C7C4C4}"/>
    <cellStyle name="Migliaia 2 32 3 3" xfId="20877" xr:uid="{BBCCD15F-3EBA-4CD4-A7C1-45EE4333EE7D}"/>
    <cellStyle name="Migliaia 2 32 4" xfId="25229" xr:uid="{38DF31C6-2B74-49CF-8948-CCD182848FD3}"/>
    <cellStyle name="Migliaia 2 32 5" xfId="14929" xr:uid="{23444345-B078-45E6-AA13-28598D60477B}"/>
    <cellStyle name="Migliaia 2 33" xfId="2312" xr:uid="{2684A04E-2FF1-4229-972D-4F6E4FAC5271}"/>
    <cellStyle name="Migliaia 2 33 2" xfId="5659" xr:uid="{15458D23-57C7-4F3B-9EC5-E344AB19D370}"/>
    <cellStyle name="Migliaia 2 33 2 2" xfId="28175" xr:uid="{C53722EA-A6A3-4E17-8FED-02153A69BB86}"/>
    <cellStyle name="Migliaia 2 33 2 3" xfId="17881" xr:uid="{D94DF21E-75C6-4D7B-9603-8990F4F930AC}"/>
    <cellStyle name="Migliaia 2 33 3" xfId="8865" xr:uid="{86C14FF8-62A6-4AC6-B627-0A846F6FE561}"/>
    <cellStyle name="Migliaia 2 33 3 2" xfId="31135" xr:uid="{C114918A-C86A-4A3F-936B-3B3E70D7190E}"/>
    <cellStyle name="Migliaia 2 33 3 3" xfId="20859" xr:uid="{70A89C0E-0F58-44C9-A983-254D4C2360C8}"/>
    <cellStyle name="Migliaia 2 33 4" xfId="25211" xr:uid="{290F8B32-E1EF-4962-A410-9F3CB43F6B0F}"/>
    <cellStyle name="Migliaia 2 33 5" xfId="14911" xr:uid="{C81B9E97-093F-4227-9D78-250873E3E34F}"/>
    <cellStyle name="Migliaia 2 34" xfId="2297" xr:uid="{7EC4F893-A9F2-4EAC-8BED-1793818B19B2}"/>
    <cellStyle name="Migliaia 2 34 2" xfId="5644" xr:uid="{5919A87B-8050-42DF-8032-5E925E43CAE8}"/>
    <cellStyle name="Migliaia 2 34 2 2" xfId="28160" xr:uid="{9F920436-38C7-49C4-A7F4-D2DF05EA4D44}"/>
    <cellStyle name="Migliaia 2 34 2 3" xfId="17866" xr:uid="{95E0179B-8E0E-42AB-BE09-0EC53F6AE1BD}"/>
    <cellStyle name="Migliaia 2 34 3" xfId="8850" xr:uid="{A9E88AE6-EFFC-4408-B146-5271448AC37D}"/>
    <cellStyle name="Migliaia 2 34 3 2" xfId="31120" xr:uid="{71671802-BED5-4A4B-A748-81377D6A0DEE}"/>
    <cellStyle name="Migliaia 2 34 3 3" xfId="20844" xr:uid="{3B4D33F8-E660-4CE4-88F2-709ADB8C160A}"/>
    <cellStyle name="Migliaia 2 34 4" xfId="25196" xr:uid="{AD059139-F0A1-40D7-8DEC-BCACAD26123D}"/>
    <cellStyle name="Migliaia 2 34 5" xfId="14896" xr:uid="{0DAE532F-B3C0-4B16-ABFF-DABE574C6CE6}"/>
    <cellStyle name="Migliaia 2 35" xfId="2276" xr:uid="{CC2484DD-A41F-450F-A051-59A62FCA6F21}"/>
    <cellStyle name="Migliaia 2 35 2" xfId="5623" xr:uid="{82B86907-B03E-4E9E-BBF9-8D6610D63A20}"/>
    <cellStyle name="Migliaia 2 35 2 2" xfId="28139" xr:uid="{2576506C-71AE-4965-8F84-F92C5B207859}"/>
    <cellStyle name="Migliaia 2 35 2 3" xfId="17845" xr:uid="{E0681DDD-E00D-49CF-8379-D83D7B6086EC}"/>
    <cellStyle name="Migliaia 2 35 3" xfId="8829" xr:uid="{E46B2056-EAED-490C-AB71-71527F3AD2D2}"/>
    <cellStyle name="Migliaia 2 35 3 2" xfId="31099" xr:uid="{79C567B2-089D-48B7-BBD8-E0F25962AC23}"/>
    <cellStyle name="Migliaia 2 35 3 3" xfId="20823" xr:uid="{CBBF9DF0-0C5F-4AB8-B702-48F3AE2C0CE2}"/>
    <cellStyle name="Migliaia 2 35 4" xfId="25175" xr:uid="{A0BB4F4F-D52C-4D3B-BB08-E3A422604163}"/>
    <cellStyle name="Migliaia 2 35 5" xfId="14875" xr:uid="{C4CB18DB-C956-450C-8B6F-17BA6584EB1A}"/>
    <cellStyle name="Migliaia 2 36" xfId="2232" xr:uid="{A912F301-A673-4AB8-A000-F9D28E27D307}"/>
    <cellStyle name="Migliaia 2 36 2" xfId="5575" xr:uid="{DA9B41C7-AD34-4688-BB80-621B4137A4E2}"/>
    <cellStyle name="Migliaia 2 36 2 2" xfId="28091" xr:uid="{7C2ED7A3-B9BC-408C-82A3-D032910F170C}"/>
    <cellStyle name="Migliaia 2 36 2 3" xfId="17797" xr:uid="{8906648B-B773-4FC9-8E29-B4E4A193CA14}"/>
    <cellStyle name="Migliaia 2 36 3" xfId="8781" xr:uid="{61EDF26A-77AD-4350-9E3A-F16B2936FBDF}"/>
    <cellStyle name="Migliaia 2 36 3 2" xfId="31051" xr:uid="{6157E8F0-19D8-4B33-86BD-148D4382E90E}"/>
    <cellStyle name="Migliaia 2 36 3 3" xfId="20775" xr:uid="{CC1670A0-A17D-426D-AE03-C05C615B8E80}"/>
    <cellStyle name="Migliaia 2 36 4" xfId="25127" xr:uid="{1E76FF2C-1FCA-48B4-BF8B-BEA0C7DC185F}"/>
    <cellStyle name="Migliaia 2 36 5" xfId="14827" xr:uid="{44E312E2-880E-417D-94D2-2C771F7F999E}"/>
    <cellStyle name="Migliaia 2 37" xfId="2139" xr:uid="{D6776DF7-2D28-429F-9C7E-9003481D58DB}"/>
    <cellStyle name="Migliaia 2 37 2" xfId="5516" xr:uid="{852F5240-A871-4FA5-96B5-D9E23AF89CE6}"/>
    <cellStyle name="Migliaia 2 37 2 2" xfId="28046" xr:uid="{9FA16E69-F957-4A79-AC1D-23FB3169E040}"/>
    <cellStyle name="Migliaia 2 37 2 3" xfId="17752" xr:uid="{B7335498-3A3A-41B6-9E0C-88C9D3E86AB9}"/>
    <cellStyle name="Migliaia 2 37 3" xfId="8729" xr:uid="{DB7AD3E8-8B0F-4939-8896-3BBC2B902492}"/>
    <cellStyle name="Migliaia 2 37 3 2" xfId="31006" xr:uid="{C541CF2C-10BA-4F46-AFF8-47100CFC345E}"/>
    <cellStyle name="Migliaia 2 37 3 3" xfId="20730" xr:uid="{BF9FCF49-DD76-42BA-9F5A-CEBF665B2654}"/>
    <cellStyle name="Migliaia 2 37 4" xfId="25075" xr:uid="{0F4614F1-6E2F-4D6C-A18F-CD437E86E21A}"/>
    <cellStyle name="Migliaia 2 37 5" xfId="14775" xr:uid="{57A96E71-3FC1-49F8-A6B7-3D6DE65ABADD}"/>
    <cellStyle name="Migliaia 2 38" xfId="2114" xr:uid="{809D72AC-2336-4814-B6C8-1B6A8EC1FA6A}"/>
    <cellStyle name="Migliaia 2 38 2" xfId="5490" xr:uid="{95CE576B-8CA0-40AD-94C8-F5C97E696F8E}"/>
    <cellStyle name="Migliaia 2 38 2 2" xfId="28029" xr:uid="{B752A82B-3728-4A57-AD38-391C47EADF6D}"/>
    <cellStyle name="Migliaia 2 38 2 3" xfId="17735" xr:uid="{87AD3700-7A39-4543-ABDE-98B73652E067}"/>
    <cellStyle name="Migliaia 2 38 3" xfId="8710" xr:uid="{002C388D-67F6-41AA-9BB9-F54D3D891A7C}"/>
    <cellStyle name="Migliaia 2 38 3 2" xfId="30989" xr:uid="{832F3BA8-F10B-4EAA-B6F8-D38259DEE3CA}"/>
    <cellStyle name="Migliaia 2 38 3 3" xfId="20713" xr:uid="{D58D708B-A905-4966-93AA-7BE6DD7BD4A0}"/>
    <cellStyle name="Migliaia 2 38 4" xfId="25056" xr:uid="{B1C8863B-F0A0-41D5-B4AA-D88FA988B5AE}"/>
    <cellStyle name="Migliaia 2 38 5" xfId="14756" xr:uid="{5E5E283A-EE7A-407C-BFC6-FD5E97584E90}"/>
    <cellStyle name="Migliaia 2 39" xfId="1945" xr:uid="{85043456-4C56-4C5D-93F7-A67D739A66CF}"/>
    <cellStyle name="Migliaia 2 39 2" xfId="5449" xr:uid="{299CA99A-48C6-4498-AEE4-9F43C476CF87}"/>
    <cellStyle name="Migliaia 2 39 2 2" xfId="28002" xr:uid="{A454096C-4C9B-44C0-A732-386BFE11292C}"/>
    <cellStyle name="Migliaia 2 39 2 3" xfId="17708" xr:uid="{4E49DBFD-1C61-43D7-9D10-8FF31A91A6A5}"/>
    <cellStyle name="Migliaia 2 39 3" xfId="8683" xr:uid="{572E338F-FD50-4C8E-8A57-40D8D3FE180D}"/>
    <cellStyle name="Migliaia 2 39 3 2" xfId="30962" xr:uid="{CDCF4DA8-2E41-409E-8974-02879F3A3D88}"/>
    <cellStyle name="Migliaia 2 39 3 3" xfId="20686" xr:uid="{23096AD3-52CD-4F5D-9CE0-CB0C821DC607}"/>
    <cellStyle name="Migliaia 2 39 4" xfId="25029" xr:uid="{42BE1A08-5CBB-44C3-B881-2392D55BA3EE}"/>
    <cellStyle name="Migliaia 2 39 5" xfId="14729" xr:uid="{EE030CCF-A4AA-4515-B699-942548229F8C}"/>
    <cellStyle name="Migliaia 2 4" xfId="65" xr:uid="{8EC28170-1EDD-4BC9-B080-CBB1D257CFD4}"/>
    <cellStyle name="Migliaia 2 4 10" xfId="3128" xr:uid="{DAEBFEC7-3186-43EC-8EE0-E1628B70F572}"/>
    <cellStyle name="Migliaia 2 4 10 2" xfId="6452" xr:uid="{F34FC783-8DA5-488A-8646-30D80FA70E4B}"/>
    <cellStyle name="Migliaia 2 4 10 2 2" xfId="28953" xr:uid="{08682C85-CCFA-4D8C-BC0F-8B8098F6F13B}"/>
    <cellStyle name="Migliaia 2 4 10 2 3" xfId="18659" xr:uid="{15D8A554-DD27-4298-A04E-4A85558E662F}"/>
    <cellStyle name="Migliaia 2 4 10 3" xfId="9643" xr:uid="{A6B98AFE-D236-495A-A1BA-1F55031A5834}"/>
    <cellStyle name="Migliaia 2 4 10 3 2" xfId="31913" xr:uid="{2BAF6535-A5CD-4D08-8717-16E17F9B127B}"/>
    <cellStyle name="Migliaia 2 4 10 3 3" xfId="21637" xr:uid="{10FEA879-C30F-4EB8-B738-D945A2A7BB82}"/>
    <cellStyle name="Migliaia 2 4 10 4" xfId="25989" xr:uid="{9D679004-D1E4-4751-8587-8E2793B0D16E}"/>
    <cellStyle name="Migliaia 2 4 10 5" xfId="15689" xr:uid="{E815518E-B635-4175-ADAA-18DF777F0B44}"/>
    <cellStyle name="Migliaia 2 4 11" xfId="2408" xr:uid="{CF148B35-A22C-4E07-8FBD-822F3ACA3E1A}"/>
    <cellStyle name="Migliaia 2 4 11 2" xfId="5754" xr:uid="{0A0D2288-E469-47CB-B590-C9AA89519B01}"/>
    <cellStyle name="Migliaia 2 4 11 2 2" xfId="28270" xr:uid="{76F729E9-F4FD-4688-B296-C6A6E32AD163}"/>
    <cellStyle name="Migliaia 2 4 11 2 3" xfId="17976" xr:uid="{BAFFEE37-E577-44D9-9ADD-1379444345F5}"/>
    <cellStyle name="Migliaia 2 4 11 3" xfId="8960" xr:uid="{3D799EDF-1C32-4C0A-AF94-0B148B1F552A}"/>
    <cellStyle name="Migliaia 2 4 11 3 2" xfId="31230" xr:uid="{057C743B-1B37-42AC-BBE3-2561E1A044E1}"/>
    <cellStyle name="Migliaia 2 4 11 3 3" xfId="20954" xr:uid="{7ECF6CE9-A725-47AB-9C6E-3681DA2D747B}"/>
    <cellStyle name="Migliaia 2 4 11 4" xfId="25306" xr:uid="{367B7AD4-BD40-442C-8FB6-8A4A1A88F4D3}"/>
    <cellStyle name="Migliaia 2 4 11 5" xfId="15006" xr:uid="{E19A9C0F-0E72-4F79-8368-7CBB88CFC2A2}"/>
    <cellStyle name="Migliaia 2 4 12" xfId="1753" xr:uid="{C8F60839-3B61-420C-913D-01D9A9597210}"/>
    <cellStyle name="Migliaia 2 4 12 2" xfId="5355" xr:uid="{97C5AF7B-F31A-4C8B-8D87-735B6D4BEE34}"/>
    <cellStyle name="Migliaia 2 4 12 2 2" xfId="27931" xr:uid="{A6602381-5151-406F-9B43-C4E8EF9851C6}"/>
    <cellStyle name="Migliaia 2 4 12 2 3" xfId="17637" xr:uid="{0CA641DA-32D3-4B29-81FE-CD8E2E9714FD}"/>
    <cellStyle name="Migliaia 2 4 12 3" xfId="8611" xr:uid="{0C419891-CD37-447A-8454-08E0C6CC3CA6}"/>
    <cellStyle name="Migliaia 2 4 12 3 2" xfId="30891" xr:uid="{C89D4EA2-F4AF-4D5C-B291-936B6CAA18C1}"/>
    <cellStyle name="Migliaia 2 4 12 3 3" xfId="20615" xr:uid="{D566EE0E-9F8E-4088-9E60-3456B7BDC4FA}"/>
    <cellStyle name="Migliaia 2 4 12 4" xfId="24957" xr:uid="{0CEA369C-F2D0-4EE4-898D-DFAA8023F063}"/>
    <cellStyle name="Migliaia 2 4 12 5" xfId="14657" xr:uid="{DD43E9EE-D906-4DB6-A524-1744CA89C56F}"/>
    <cellStyle name="Migliaia 2 4 13" xfId="5265" xr:uid="{578717E0-8159-4584-AA8A-78F0B67ED7F3}"/>
    <cellStyle name="Migliaia 2 4 13 2" xfId="27804" xr:uid="{B3CE7A1C-4C41-4D84-B535-D8E838D00991}"/>
    <cellStyle name="Migliaia 2 4 13 3" xfId="17508" xr:uid="{96CD6B01-1BB5-4983-8566-E454779E65B4}"/>
    <cellStyle name="Migliaia 2 4 14" xfId="8547" xr:uid="{4832A0DA-408C-467F-936C-544AC8A0F1C5}"/>
    <cellStyle name="Migliaia 2 4 14 2" xfId="30762" xr:uid="{0A774F53-C524-468C-9955-378120E38D30}"/>
    <cellStyle name="Migliaia 2 4 14 3" xfId="20481" xr:uid="{BDEF0EF4-E5B1-49B8-B94E-D40114B60137}"/>
    <cellStyle name="Migliaia 2 4 15" xfId="12412" xr:uid="{A581E7F9-5675-4A0A-B3AF-522F8DAAAA81}"/>
    <cellStyle name="Migliaia 2 4 15 3" xfId="23512" xr:uid="{9E736252-E1A2-4964-9F5D-0AEEC70F6C14}"/>
    <cellStyle name="Migliaia 2 4 16" xfId="14207" xr:uid="{6885D787-23CE-4694-BA29-EF4C9E2D34CD}"/>
    <cellStyle name="Migliaia 2 4 16 2" xfId="24893" xr:uid="{E11D62B5-C343-4388-A810-0AFCFF17A0EE}"/>
    <cellStyle name="Migliaia 2 4 17" xfId="14593" xr:uid="{41AE2ADE-78F8-4FD0-8B4A-286DC02C1D72}"/>
    <cellStyle name="Migliaia 2 4 2" xfId="96" xr:uid="{FC913C54-B073-462B-8A14-A491A929636D}"/>
    <cellStyle name="Migliaia 2 4 2 11" xfId="1204" xr:uid="{EE0B9FBD-96DF-4819-8251-21B6BACAD0F8}"/>
    <cellStyle name="Migliaia 2 4 2 2" xfId="153" xr:uid="{12CD65C6-2A61-40FE-A2EA-00A923565B43}"/>
    <cellStyle name="Migliaia 2 4 2 2 2" xfId="560" xr:uid="{F839B0A4-CA0E-4E4D-9F87-C2494DC86248}"/>
    <cellStyle name="Migliaia 2 4 2 2 2 2" xfId="1106" xr:uid="{9F74EF44-8226-41F0-B3D7-4533E2FC8225}"/>
    <cellStyle name="Migliaia 2 4 2 2 2 2 2" xfId="30539" xr:uid="{A5998655-19E6-47AE-8030-9E1BE3495C7A}"/>
    <cellStyle name="Migliaia 2 4 2 2 2 2 3" xfId="14489" xr:uid="{A3F8601C-02A7-4353-A4F0-B39B858E3D1C}"/>
    <cellStyle name="Migliaia 2 4 2 2 2 3" xfId="20249" xr:uid="{408AFDC5-9C0B-447B-9CD1-31139C8A4D96}"/>
    <cellStyle name="Migliaia 2 4 2 2 2 4" xfId="33059" xr:uid="{62B055BE-2C41-4857-99BE-F294A41BB120}"/>
    <cellStyle name="Migliaia 2 4 2 2 2 6" xfId="1434" xr:uid="{A613F714-4F5B-4719-8782-16929C602942}"/>
    <cellStyle name="Migliaia 2 4 2 2 3" xfId="960" xr:uid="{639E4F11-2A9C-4E7F-B482-93A8BCE35002}"/>
    <cellStyle name="Migliaia 2 4 2 2 3 3" xfId="23229" xr:uid="{8A353656-A971-4AE1-BCA5-28F6BCACF971}"/>
    <cellStyle name="Migliaia 2 4 2 2 3 5" xfId="11231" xr:uid="{258D1F3E-898A-4BA0-8D87-53D60568D783}"/>
    <cellStyle name="Migliaia 2 4 2 2 4" xfId="14342" xr:uid="{5971A34B-7910-4A5D-84B8-F186D50DAFC3}"/>
    <cellStyle name="Migliaia 2 4 2 2 4 2" xfId="27577" xr:uid="{7CE983F2-BF26-41F8-A0AB-93611508D044}"/>
    <cellStyle name="Migliaia 2 4 2 2 5" xfId="17281" xr:uid="{D84AAACF-C881-4AA6-9E52-3A3BABAF9802}"/>
    <cellStyle name="Migliaia 2 4 2 2 7" xfId="1287" xr:uid="{29800D62-50AA-4382-B5AD-6B0397197778}"/>
    <cellStyle name="Migliaia 2 4 2 3" xfId="224" xr:uid="{E02E784B-C06F-421A-B8CC-879E9F5DBC48}"/>
    <cellStyle name="Migliaia 2 4 2 3 2" xfId="878" xr:uid="{A478284A-2596-498B-A0DA-D91BF4F0A7B4}"/>
    <cellStyle name="Migliaia 2 4 2 3 2 2" xfId="29462" xr:uid="{061F5F79-9CA4-4DB7-8FA0-DE3D1791D151}"/>
    <cellStyle name="Migliaia 2 4 2 3 2 3" xfId="33130" xr:uid="{19516772-2AE5-4AE9-AA58-98B6A47F30A2}"/>
    <cellStyle name="Migliaia 2 4 2 3 3" xfId="19169" xr:uid="{6C349413-78E1-4D48-AED2-023ADA63BB77}"/>
    <cellStyle name="Migliaia 2 4 2 3 7" xfId="6991" xr:uid="{DE956872-B1E9-49B2-9423-AA2FE509B50C}"/>
    <cellStyle name="Migliaia 2 4 2 4" xfId="284" xr:uid="{317BA9DB-9C0B-4479-AFE7-35D215F6F8DF}"/>
    <cellStyle name="Migliaia 2 4 2 4 2" xfId="32423" xr:uid="{7AE01999-F122-43C0-B3C0-10499DBFC39A}"/>
    <cellStyle name="Migliaia 2 4 2 4 2 2" xfId="33190" xr:uid="{B7517AB2-C14A-41E4-8B74-B1287AEA644F}"/>
    <cellStyle name="Migliaia 2 4 2 4 3" xfId="22148" xr:uid="{22CBC034-0C86-48BD-B7C6-F9C1B237BF39}"/>
    <cellStyle name="Migliaia 2 4 2 4 6" xfId="10154" xr:uid="{DC8941ED-A35A-4F6F-9E42-56AA3EE699C1}"/>
    <cellStyle name="Migliaia 2 4 2 5" xfId="12763" xr:uid="{AE4B870E-9D61-4585-A8B1-9978CF26B34D}"/>
    <cellStyle name="Migliaia 2 4 2 5 2" xfId="33003" xr:uid="{83CB4CE5-D388-4397-8564-987594878E5A}"/>
    <cellStyle name="Migliaia 2 4 2 5 3" xfId="23633" xr:uid="{6D97E5A5-CE8E-4EFA-9FB2-51A9C8BF01E5}"/>
    <cellStyle name="Migliaia 2 4 2 6" xfId="14259" xr:uid="{E3D14C0C-4071-450E-B702-7C8340894817}"/>
    <cellStyle name="Migliaia 2 4 2 6 2" xfId="26499" xr:uid="{FAF706EA-C51E-4975-AC4B-53DAD24A8119}"/>
    <cellStyle name="Migliaia 2 4 2 7" xfId="16200" xr:uid="{E8B2EE10-3D6D-4C65-9099-E8F190F1A12A}"/>
    <cellStyle name="Migliaia 2 4 2 8" xfId="32796" xr:uid="{702B527F-DD09-430D-9474-1B27996FB21C}"/>
    <cellStyle name="Migliaia 2 4 20" xfId="1152" xr:uid="{B009F2D1-4614-4DE6-B9E0-A2805AF609F5}"/>
    <cellStyle name="Migliaia 2 4 3" xfId="128" xr:uid="{96550F7E-9748-4082-A457-B6F76D079F33}"/>
    <cellStyle name="Migliaia 2 4 3 2" xfId="321" xr:uid="{F856A909-C757-4944-82DD-8CD65EEC0384}"/>
    <cellStyle name="Migliaia 2 4 3 2 2" xfId="546" xr:uid="{57E834E1-AF22-4338-837C-1A0A7C568BE9}"/>
    <cellStyle name="Migliaia 2 4 3 2 2 2" xfId="1092" xr:uid="{7A5D6AE6-1519-43BD-AC89-E83194DF9D88}"/>
    <cellStyle name="Migliaia 2 4 3 2 2 2 3" xfId="8236" xr:uid="{4744D7E7-09A6-4BD7-BE52-BE38B29499E9}"/>
    <cellStyle name="Migliaia 2 4 3 2 2 3" xfId="14474" xr:uid="{8CD4A08A-97FC-4C8E-826A-A5C9574B52C5}"/>
    <cellStyle name="Migliaia 2 4 3 2 2 3 2" xfId="20359" xr:uid="{D1DBE10E-FE2E-4BCE-A08E-187D3D7F2F15}"/>
    <cellStyle name="Migliaia 2 4 3 2 2 6" xfId="1419" xr:uid="{EDC7F0F5-0FB1-489A-8649-C425299D1A6E}"/>
    <cellStyle name="Migliaia 2 4 3 2 3" xfId="1000" xr:uid="{A4AFBC7D-7D68-4246-A83D-127BE0FB3233}"/>
    <cellStyle name="Migliaia 2 4 3 2 3 3" xfId="23339" xr:uid="{510B7DFE-9425-4230-9C39-297FD38E6D88}"/>
    <cellStyle name="Migliaia 2 4 3 2 3 5" xfId="1466" xr:uid="{FC2B6E0C-389B-4EAB-831B-4F095C16EA6F}"/>
    <cellStyle name="Migliaia 2 4 3 2 4" xfId="14382" xr:uid="{B88F4676-82DC-41F2-A357-0BB81058A36F}"/>
    <cellStyle name="Migliaia 2 4 3 2 4 2" xfId="27685" xr:uid="{1C9EEB32-C266-47D2-AD8E-900D3FE5AF05}"/>
    <cellStyle name="Migliaia 2 4 3 2 5" xfId="17391" xr:uid="{549E5320-44DF-4B9B-A218-35CF78D0E32B}"/>
    <cellStyle name="Migliaia 2 4 3 2 6" xfId="472" xr:uid="{A0058D5B-604F-4C49-876B-3F44307BDA46}"/>
    <cellStyle name="Migliaia 2 4 3 2 7" xfId="1327" xr:uid="{88261B89-26D6-4EA5-851F-83F3641B2934}"/>
    <cellStyle name="Migliaia 2 4 3 2 8" xfId="33034" xr:uid="{67266FC2-AC12-41D3-ADBD-D315C9E329C4}"/>
    <cellStyle name="Migliaia 2 4 3 3" xfId="899" xr:uid="{7D269A5A-0E8B-4420-9EDA-A5F6D1E59887}"/>
    <cellStyle name="Migliaia 2 4 3 3 2" xfId="29341" xr:uid="{AAFDF238-9748-46E0-BCBC-ABACBD36B6DA}"/>
    <cellStyle name="Migliaia 2 4 3 3 3" xfId="19048" xr:uid="{981EC448-F627-4BDA-B2BC-AC6884F74C2F}"/>
    <cellStyle name="Migliaia 2 4 3 3 6" xfId="6869" xr:uid="{547EAAC3-3862-4473-BEAC-9CDFDE2431AB}"/>
    <cellStyle name="Migliaia 2 4 3 4" xfId="10033" xr:uid="{FE911D03-10ED-4315-B58E-DE5A403DC514}"/>
    <cellStyle name="Migliaia 2 4 3 4 2" xfId="32302" xr:uid="{EB50A11C-84C3-4D6B-A0BF-3630EE7E09ED}"/>
    <cellStyle name="Migliaia 2 4 3 4 3" xfId="22027" xr:uid="{813CD99A-5F3E-4185-ADE9-0615E5325F1E}"/>
    <cellStyle name="Migliaia 2 4 3 5" xfId="13109" xr:uid="{1213B183-0D56-4951-89E2-E6C256D60F1B}"/>
    <cellStyle name="Migliaia 2 4 3 5 3" xfId="23934" xr:uid="{6104C347-DC4F-40BB-B2D0-662AF94701F1}"/>
    <cellStyle name="Migliaia 2 4 3 6" xfId="14280" xr:uid="{8ECF7D50-B110-4FDE-BA49-2DDD41CC717C}"/>
    <cellStyle name="Migliaia 2 4 3 6 2" xfId="26378" xr:uid="{AC7ED345-98F2-4623-A27D-6ED9D6D8FF2E}"/>
    <cellStyle name="Migliaia 2 4 3 7" xfId="16079" xr:uid="{665357CB-E842-4D27-8ABE-E98B53042E40}"/>
    <cellStyle name="Migliaia 2 4 3 9" xfId="1225" xr:uid="{E756CD6B-4662-4B56-9A27-0097834C4247}"/>
    <cellStyle name="Migliaia 2 4 4" xfId="195" xr:uid="{A56406D0-158B-4942-8670-C4ABAF0174AD}"/>
    <cellStyle name="Migliaia 2 4 4 2" xfId="523" xr:uid="{44C0D839-30A5-4574-8348-8D7952C0B820}"/>
    <cellStyle name="Migliaia 2 4 4 2 2" xfId="1064" xr:uid="{0CC96FCC-1F7A-42A4-AAF8-CD700404926A}"/>
    <cellStyle name="Migliaia 2 4 4 2 2 2" xfId="30435" xr:uid="{C36FFC58-BF38-4511-9459-E351EEDEE2F6}"/>
    <cellStyle name="Migliaia 2 4 4 2 2 3" xfId="14446" xr:uid="{9E9128A1-11D7-465F-946C-CBD489AA6340}"/>
    <cellStyle name="Migliaia 2 4 4 2 3" xfId="20145" xr:uid="{8C700ED7-DAA8-46EB-BD69-1BA028977E78}"/>
    <cellStyle name="Migliaia 2 4 4 2 4" xfId="33101" xr:uid="{74639FE3-3362-4E93-80D3-1F28CA8E790B}"/>
    <cellStyle name="Migliaia 2 4 4 2 6" xfId="1391" xr:uid="{0B0018B0-0101-43C4-A0E9-9FE41D0C57D7}"/>
    <cellStyle name="Migliaia 2 4 4 3" xfId="962" xr:uid="{E62A9D69-BAD8-4E48-9825-72D4D36F8A6B}"/>
    <cellStyle name="Migliaia 2 4 4 3 3" xfId="23125" xr:uid="{BB112653-5A6E-4D72-8A96-A43014F63BE3}"/>
    <cellStyle name="Migliaia 2 4 4 3 5" xfId="11127" xr:uid="{77004B9D-9ADA-4DB3-910D-F4C71DC39912}"/>
    <cellStyle name="Migliaia 2 4 4 4" xfId="13844" xr:uid="{97924181-0915-4021-B046-001C090C0DD3}"/>
    <cellStyle name="Migliaia 2 4 4 4 3" xfId="24484" xr:uid="{D099E240-E001-4957-94A0-9BD0ED1E3B69}"/>
    <cellStyle name="Migliaia 2 4 4 5" xfId="14344" xr:uid="{A513A3A9-D896-4B8C-84B0-FDCE809AD7BF}"/>
    <cellStyle name="Migliaia 2 4 4 5 2" xfId="27476" xr:uid="{F85ED4FC-8F60-4649-946B-EAA2A28C67ED}"/>
    <cellStyle name="Migliaia 2 4 4 6" xfId="17177" xr:uid="{47BB152A-3DB1-4904-A850-803202500C3D}"/>
    <cellStyle name="Migliaia 2 4 4 7" xfId="448" xr:uid="{929F92FE-CA95-44CD-B01B-3889C36C6CB9}"/>
    <cellStyle name="Migliaia 2 4 4 8" xfId="1289" xr:uid="{9AFAD6A6-5F07-4523-BAB4-279A19C99B7D}"/>
    <cellStyle name="Migliaia 2 4 5" xfId="256" xr:uid="{F868EB5F-F761-4AD4-9574-FAA5CD699EFC}"/>
    <cellStyle name="Migliaia 2 4 5 2" xfId="817" xr:uid="{DA96682E-C17D-49C4-AD78-84A72E662A99}"/>
    <cellStyle name="Migliaia 2 4 5 2 2" xfId="30303" xr:uid="{905A838C-73D4-4C23-BC1C-AB5C13DE67B8}"/>
    <cellStyle name="Migliaia 2 4 5 2 3" xfId="20014" xr:uid="{45CD29D7-9A24-4F5C-8D13-8EECA360F210}"/>
    <cellStyle name="Migliaia 2 4 5 2 4" xfId="33162" xr:uid="{FDE6C918-DEF5-40C0-A987-C4109990B0AE}"/>
    <cellStyle name="Migliaia 2 4 5 2 5" xfId="7875" xr:uid="{AA0041BC-C38B-4152-BED7-8EDDBB820141}"/>
    <cellStyle name="Migliaia 2 4 5 3" xfId="10998" xr:uid="{E30303F4-1178-4730-8779-9FC3FC0D71DF}"/>
    <cellStyle name="Migliaia 2 4 5 3 3" xfId="22993" xr:uid="{15F4C80F-40DF-48D9-A322-9471BC6B2E3D}"/>
    <cellStyle name="Migliaia 2 4 5 4" xfId="13724" xr:uid="{C5E08D0A-37B0-4E67-8398-D97AC7D9B97B}"/>
    <cellStyle name="Migliaia 2 4 5 4 3" xfId="24364" xr:uid="{A89BCF80-9568-4D54-BE60-84D21451F0F7}"/>
    <cellStyle name="Migliaia 2 4 5 5" xfId="27344" xr:uid="{13E807F0-6168-44BD-A8C4-ABF771A06C84}"/>
    <cellStyle name="Migliaia 2 4 5 6" xfId="17045" xr:uid="{A3ACDF98-6D0B-44EC-B88C-5F50BBA61EF4}"/>
    <cellStyle name="Migliaia 2 4 5 9" xfId="4699" xr:uid="{645391A8-665D-4C32-83A0-CAA5405C90B2}"/>
    <cellStyle name="Migliaia 2 4 6" xfId="700" xr:uid="{85A92286-3F9D-461E-86D9-ECBFC5A0B3A7}"/>
    <cellStyle name="Migliaia 2 4 6 2" xfId="7673" xr:uid="{4E80C97F-E86E-4537-A31B-6433470ED15D}"/>
    <cellStyle name="Migliaia 2 4 6 2 2" xfId="30102" xr:uid="{B6E775F1-DA91-4BD0-9BBF-3A4353249C9B}"/>
    <cellStyle name="Migliaia 2 4 6 2 3" xfId="19812" xr:uid="{E6364F29-7861-49EC-A8F0-686C463466B8}"/>
    <cellStyle name="Migliaia 2 4 6 3" xfId="10796" xr:uid="{1B45536C-3A12-4533-8B74-40F3B4D5027E}"/>
    <cellStyle name="Migliaia 2 4 6 3 3" xfId="22791" xr:uid="{CC622525-F9AC-4B1C-8390-EFEC3B342A06}"/>
    <cellStyle name="Migliaia 2 4 6 4" xfId="14049" xr:uid="{A0A268A8-CEB9-400D-9C40-959581F1A086}"/>
    <cellStyle name="Migliaia 2 4 6 4 3" xfId="24688" xr:uid="{BF62D6D8-C5CB-4A41-84F7-4677AF701024}"/>
    <cellStyle name="Migliaia 2 4 6 5" xfId="27142" xr:uid="{D62756EA-73B1-4B6B-B9AB-335C96442282}"/>
    <cellStyle name="Migliaia 2 4 6 6" xfId="16843" xr:uid="{0A7C1760-6BC9-4387-9D20-5991408BBDE9}"/>
    <cellStyle name="Migliaia 2 4 6 7" xfId="32976" xr:uid="{A724B355-5BCF-4123-B6E9-D65B073DE6B1}"/>
    <cellStyle name="Migliaia 2 4 6 8" xfId="4497" xr:uid="{DF314022-5080-4818-9C34-471FAF65BD27}"/>
    <cellStyle name="Migliaia 2 4 7" xfId="4299" xr:uid="{BB23E881-BD87-4AAD-8615-E4A6DCE84087}"/>
    <cellStyle name="Migliaia 2 4 7 2" xfId="7474" xr:uid="{4A7CBBEF-C5AF-4B8D-A087-C91B23C11872}"/>
    <cellStyle name="Migliaia 2 4 7 2 2" xfId="29910" xr:uid="{74201DC5-BE7F-44C9-ADD2-FE66B21EE891}"/>
    <cellStyle name="Migliaia 2 4 7 2 3" xfId="19620" xr:uid="{03ADFBE6-0B28-48F2-817C-319AFD8AC52C}"/>
    <cellStyle name="Migliaia 2 4 7 3" xfId="10604" xr:uid="{6E8C9EFF-147A-4D15-8F57-0493F7EC7227}"/>
    <cellStyle name="Migliaia 2 4 7 3 3" xfId="22599" xr:uid="{0EA3FA2D-454A-4303-9F95-87E38B5C1154}"/>
    <cellStyle name="Migliaia 2 4 7 4" xfId="14141" xr:uid="{73F64497-6A83-4828-99BC-BD90643E445A}"/>
    <cellStyle name="Migliaia 2 4 7 4 3" xfId="24777" xr:uid="{CBC7F9E2-A141-4C2B-9F7B-B31613C00CD2}"/>
    <cellStyle name="Migliaia 2 4 7 5" xfId="26950" xr:uid="{F6BD6FAA-D94A-4C9A-AA00-1F5C3CB4430B}"/>
    <cellStyle name="Migliaia 2 4 7 6" xfId="16651" xr:uid="{B20DB3E9-7BA4-490B-AEEC-72C502D06513}"/>
    <cellStyle name="Migliaia 2 4 8" xfId="4118" xr:uid="{6B94E44E-486C-499C-BFC8-ABE2043B2E1A}"/>
    <cellStyle name="Migliaia 2 4 8 2" xfId="7293" xr:uid="{D747B0B0-F0E8-4856-A5EF-FCFDDDBDBA11}"/>
    <cellStyle name="Migliaia 2 4 8 2 2" xfId="29757" xr:uid="{912FAA41-A80B-4934-B3DA-01890ED1472B}"/>
    <cellStyle name="Migliaia 2 4 8 2 3" xfId="19467" xr:uid="{DC30163B-5080-4D2D-AF16-B738F6FCEE15}"/>
    <cellStyle name="Migliaia 2 4 8 3" xfId="10451" xr:uid="{C028EB38-1AE3-4A63-8E7D-AECE9B791A56}"/>
    <cellStyle name="Migliaia 2 4 8 3 3" xfId="22446" xr:uid="{756A523C-11B4-43C6-B274-F4FA726149BB}"/>
    <cellStyle name="Migliaia 2 4 8 4" xfId="26797" xr:uid="{E90428EB-E31D-4B44-971A-2A7BCEC05924}"/>
    <cellStyle name="Migliaia 2 4 8 5" xfId="16498" xr:uid="{BD07F4DE-912B-419D-BA52-5FE032329094}"/>
    <cellStyle name="Migliaia 2 4 9" xfId="3348" xr:uid="{935C2EF4-C926-4C6B-9C75-8601FA71427F}"/>
    <cellStyle name="Migliaia 2 4 9 2" xfId="6705" xr:uid="{D8FB9173-24D9-4E14-8C46-90EAF71FADE6}"/>
    <cellStyle name="Migliaia 2 4 9 2 2" xfId="29205" xr:uid="{314B4737-70BA-4315-BCD9-D3F1619F1621}"/>
    <cellStyle name="Migliaia 2 4 9 2 3" xfId="18912" xr:uid="{795344DF-E373-47CD-880C-ACA7F0922BE1}"/>
    <cellStyle name="Migliaia 2 4 9 3" xfId="9896" xr:uid="{4016E92C-7072-4C47-B991-C941D2C043FE}"/>
    <cellStyle name="Migliaia 2 4 9 3 2" xfId="32166" xr:uid="{D1E8630E-A722-486A-8ADB-ADEF35D46CDB}"/>
    <cellStyle name="Migliaia 2 4 9 3 3" xfId="21890" xr:uid="{4B24D37B-AB1B-4608-85D8-9ABC80ADF4A4}"/>
    <cellStyle name="Migliaia 2 4 9 4" xfId="26241" xr:uid="{759E1209-38FD-4703-A992-1A0B93B648DB}"/>
    <cellStyle name="Migliaia 2 4 9 5" xfId="15942" xr:uid="{CD2C86F2-4621-45C3-8D86-C2A46F7A2585}"/>
    <cellStyle name="Migliaia 2 4_BRESCIA" xfId="442" xr:uid="{12704C67-34EA-49B9-B8E8-6460AEC88EB2}"/>
    <cellStyle name="Migliaia 2 40" xfId="1883" xr:uid="{02C184A8-DF85-44EB-8113-4DACBF8C9423}"/>
    <cellStyle name="Migliaia 2 40 2" xfId="5420" xr:uid="{73C231CC-FABF-4B00-816E-45C34AC55AA3}"/>
    <cellStyle name="Migliaia 2 40 2 2" xfId="27981" xr:uid="{FC1EB76D-409C-4355-AC86-2861F8775C5B}"/>
    <cellStyle name="Migliaia 2 40 2 3" xfId="17687" xr:uid="{003196E3-964E-4335-9054-12CCB6DE39D6}"/>
    <cellStyle name="Migliaia 2 40 3" xfId="8662" xr:uid="{DC3D60C7-1C1F-47EB-81CB-AAEC699C68A8}"/>
    <cellStyle name="Migliaia 2 40 3 2" xfId="30941" xr:uid="{A3A3BE64-88EE-4C59-B24B-A09A44CC6256}"/>
    <cellStyle name="Migliaia 2 40 3 3" xfId="20665" xr:uid="{2E0A7495-AFA8-4042-B57C-856F07367822}"/>
    <cellStyle name="Migliaia 2 40 4" xfId="25008" xr:uid="{3B482045-7A87-4B74-92A1-3E0800FAC25E}"/>
    <cellStyle name="Migliaia 2 40 5" xfId="14708" xr:uid="{37F1A450-FFE1-4CCC-A35E-88DF9A8E5B7D}"/>
    <cellStyle name="Migliaia 2 41" xfId="1831" xr:uid="{F982B05B-9D97-487B-8E6D-C2E24869E580}"/>
    <cellStyle name="Migliaia 2 41 2" xfId="5401" xr:uid="{24491521-3A56-44B0-9C66-25F7CA57E7D8}"/>
    <cellStyle name="Migliaia 2 41 2 2" xfId="27969" xr:uid="{6D0B62AD-9298-4301-80AA-E3F644BEA8D6}"/>
    <cellStyle name="Migliaia 2 41 2 3" xfId="17675" xr:uid="{6C61F684-54B2-4D84-A348-7D164A5663A3}"/>
    <cellStyle name="Migliaia 2 41 3" xfId="8650" xr:uid="{5969C026-D356-4555-B588-48651768F7A8}"/>
    <cellStyle name="Migliaia 2 41 3 2" xfId="30929" xr:uid="{035241E5-A1F0-49FD-8A19-2FD579E8A750}"/>
    <cellStyle name="Migliaia 2 41 3 3" xfId="20653" xr:uid="{B7881BF8-3060-4A9B-A391-EB9CD1D88EA8}"/>
    <cellStyle name="Migliaia 2 41 4" xfId="24996" xr:uid="{AAA9A423-FBFE-4026-B40F-5FF5C7F07644}"/>
    <cellStyle name="Migliaia 2 41 5" xfId="14696" xr:uid="{E1AEC9A9-23E0-4E14-B6FC-A53C6C11202B}"/>
    <cellStyle name="Migliaia 2 42" xfId="1765" xr:uid="{E4151E43-CF1C-46AA-8123-F05339FF4400}"/>
    <cellStyle name="Migliaia 2 42 2" xfId="5368" xr:uid="{7F7FFCA9-A573-4A45-ADD2-08CA2D9FF209}"/>
    <cellStyle name="Migliaia 2 42 2 2" xfId="27943" xr:uid="{9EC8748C-4275-4F0D-A9BB-32B375649307}"/>
    <cellStyle name="Migliaia 2 42 2 3" xfId="17649" xr:uid="{A7376704-3FBE-4845-90F6-17A0747BF11A}"/>
    <cellStyle name="Migliaia 2 42 3" xfId="8624" xr:uid="{B6D8FD05-7C84-4E22-A56C-FAD3E4B124C7}"/>
    <cellStyle name="Migliaia 2 42 3 2" xfId="30903" xr:uid="{2A724D7B-B47E-437E-A563-F17B7EB72EEC}"/>
    <cellStyle name="Migliaia 2 42 3 3" xfId="20627" xr:uid="{68449BFF-292F-4933-8164-1C5FCA96648B}"/>
    <cellStyle name="Migliaia 2 42 4" xfId="24970" xr:uid="{C0884B2B-D5F5-4A08-9EF8-3DF0DBEEB6B0}"/>
    <cellStyle name="Migliaia 2 42 5" xfId="14670" xr:uid="{1C4C54F7-DD02-4201-9177-962669ED174D}"/>
    <cellStyle name="Migliaia 2 43" xfId="1729" xr:uid="{962FC6B2-E4BD-4B47-990E-4BB4A5AC4B49}"/>
    <cellStyle name="Migliaia 2 43 2" xfId="5339" xr:uid="{4F18B1B4-17C4-4A65-84C0-73ED2E1829F4}"/>
    <cellStyle name="Migliaia 2 43 2 2" xfId="27922" xr:uid="{02F6B76A-61BA-4E35-A6D0-AC6FC844CBEE}"/>
    <cellStyle name="Migliaia 2 43 2 3" xfId="17628" xr:uid="{53D215F0-38D0-4B50-A66D-6C0247E7ADBC}"/>
    <cellStyle name="Migliaia 2 43 3" xfId="8602" xr:uid="{4FC67F2B-7AD3-40DF-B1AA-3EC55692D201}"/>
    <cellStyle name="Migliaia 2 43 3 2" xfId="30882" xr:uid="{1731DF47-009D-467F-8E57-EC1E3E9C2430}"/>
    <cellStyle name="Migliaia 2 43 3 3" xfId="20606" xr:uid="{52DF10E7-F096-4E80-99D4-2048ECD9D866}"/>
    <cellStyle name="Migliaia 2 43 4" xfId="24948" xr:uid="{3362AFD6-9A46-43FD-ADA4-A68A301167F2}"/>
    <cellStyle name="Migliaia 2 43 5" xfId="14648" xr:uid="{C2667319-C20A-4C48-9161-FE679AC93577}"/>
    <cellStyle name="Migliaia 2 44" xfId="1713" xr:uid="{31525977-AC87-4988-90E2-473C83D3D607}"/>
    <cellStyle name="Migliaia 2 44 2" xfId="5329" xr:uid="{F4821171-FA03-4C70-9D49-33B5726101BD}"/>
    <cellStyle name="Migliaia 2 44 2 2" xfId="27919" xr:uid="{AF769625-AE8D-463E-BB1D-0BD401E5D739}"/>
    <cellStyle name="Migliaia 2 44 2 3" xfId="17625" xr:uid="{CE6DF2AC-F1C5-4B64-BBBE-3584BB02BF84}"/>
    <cellStyle name="Migliaia 2 44 3" xfId="8599" xr:uid="{318A5CDD-A0B0-4845-A0CB-10F6F57A5828}"/>
    <cellStyle name="Migliaia 2 44 3 2" xfId="30879" xr:uid="{FE710F44-CC3F-4330-B29C-C6B48B97C05D}"/>
    <cellStyle name="Migliaia 2 44 3 3" xfId="20603" xr:uid="{5F49CA08-5365-4D29-AA07-5BFF75F03EBB}"/>
    <cellStyle name="Migliaia 2 44 4" xfId="24945" xr:uid="{A9E8BED2-34AF-41A3-9C26-EB87FD5B80A6}"/>
    <cellStyle name="Migliaia 2 44 5" xfId="14645" xr:uid="{D95ECD05-FB4B-4361-A088-1B9753B5C7B2}"/>
    <cellStyle name="Migliaia 2 45" xfId="1624" xr:uid="{AD7588C7-48FF-44F2-8247-F0255E7861BF}"/>
    <cellStyle name="Migliaia 2 45 2" xfId="5244" xr:uid="{BA16B62C-CAB4-4499-8539-BB63E30BAC4B}"/>
    <cellStyle name="Migliaia 2 45 2 2" xfId="27859" xr:uid="{4B27B2B4-9D1A-4317-BF35-9F4D0C762761}"/>
    <cellStyle name="Migliaia 2 45 2 3" xfId="17565" xr:uid="{2A0CF5C8-DEF3-4B23-B2EC-8F977A75F4C2}"/>
    <cellStyle name="Migliaia 2 45 3" xfId="8528" xr:uid="{4236FF7F-ECAF-4F9F-9743-8E0FF21B4E52}"/>
    <cellStyle name="Migliaia 2 45 3 2" xfId="30819" xr:uid="{4D55CC8A-9248-4C45-95C6-FFEA6ACE251D}"/>
    <cellStyle name="Migliaia 2 45 3 3" xfId="20543" xr:uid="{EE5D8C17-F287-4D3E-8F3F-1C1771ADC52E}"/>
    <cellStyle name="Migliaia 2 45 4" xfId="24874" xr:uid="{3F4E592A-B905-4FFE-ACDD-8D602FFAB126}"/>
    <cellStyle name="Migliaia 2 45 5" xfId="14574" xr:uid="{4E5567DE-B7B5-4CC6-A4E5-6EF9A1085835}"/>
    <cellStyle name="Migliaia 2 46" xfId="1533" xr:uid="{CAED4DAF-59CC-42C0-85D6-40CC7A6E9C45}"/>
    <cellStyle name="Migliaia 2 46 2" xfId="5187" xr:uid="{2D33FABA-53AA-4A96-9CBB-1AA03F721349}"/>
    <cellStyle name="Migliaia 2 46 3" xfId="8478" xr:uid="{CF53A890-290B-4724-93AF-9531784DE002}"/>
    <cellStyle name="Migliaia 2 47" xfId="8351" xr:uid="{6545E093-4B46-473D-B073-9B86D97F49B1}"/>
    <cellStyle name="Migliaia 2 47 2" xfId="8467" xr:uid="{8BF05828-A903-4225-B40D-26FEA8C9AFF3}"/>
    <cellStyle name="Migliaia 2 47 3" xfId="20466" xr:uid="{175999B6-F872-44D9-A350-6C1C4D28A13C}"/>
    <cellStyle name="Migliaia 2 48" xfId="5169" xr:uid="{D2A09FBD-1646-4213-AAAB-70D79F8CC663}"/>
    <cellStyle name="Migliaia 2 48 3" xfId="23451" xr:uid="{7E7B20B2-ADFA-4502-B1D5-2006C9431A4F}"/>
    <cellStyle name="Migliaia 2 49" xfId="8446" xr:uid="{A44E269D-E9EC-4B03-9247-275BF729ACEA}"/>
    <cellStyle name="Migliaia 2 5" xfId="73" xr:uid="{2828906F-D9C9-4543-8737-5F0E6FC6FF3A}"/>
    <cellStyle name="Migliaia 2 5 10" xfId="32788" xr:uid="{19DE1070-D68C-4E5D-BD20-ADD630059744}"/>
    <cellStyle name="Migliaia 2 5 13" xfId="1155" xr:uid="{06A166F9-DFCD-4BFD-B93F-6BECE13BF8FC}"/>
    <cellStyle name="Migliaia 2 5 2" xfId="101" xr:uid="{E71924A2-7686-4BA2-AFC5-E6D71CDC2293}"/>
    <cellStyle name="Migliaia 2 5 2 2" xfId="158" xr:uid="{1036701C-1049-4027-8099-E9A4E09B2D7C}"/>
    <cellStyle name="Migliaia 2 5 2 2 2" xfId="556" xr:uid="{DBE42EB6-38C8-42FB-8271-F159EAD50DED}"/>
    <cellStyle name="Migliaia 2 5 2 2 2 2" xfId="1102" xr:uid="{C217CC22-2FD5-428E-B7DF-08B189A50FF4}"/>
    <cellStyle name="Migliaia 2 5 2 2 2 2 3" xfId="8281" xr:uid="{96491971-41B4-4358-8302-3CA0AEE03E95}"/>
    <cellStyle name="Migliaia 2 5 2 2 2 3" xfId="14485" xr:uid="{79E81A8D-5454-4B02-A980-2F7C740F178D}"/>
    <cellStyle name="Migliaia 2 5 2 2 2 3 2" xfId="20405" xr:uid="{A27C6C54-EB63-44D4-9B11-023CD0DCC66C}"/>
    <cellStyle name="Migliaia 2 5 2 2 2 4" xfId="33064" xr:uid="{DA84A78E-E205-4FB6-BEA4-21AF49A5E14B}"/>
    <cellStyle name="Migliaia 2 5 2 2 2 6" xfId="1430" xr:uid="{320E94B5-B78F-4BD2-99E0-0A808254247D}"/>
    <cellStyle name="Migliaia 2 5 2 2 3" xfId="957" xr:uid="{28B5FBD9-6916-41B7-9CE5-7FF09B8BE565}"/>
    <cellStyle name="Migliaia 2 5 2 2 3 3" xfId="23385" xr:uid="{DB331304-30C5-45D8-8403-747800C77E4C}"/>
    <cellStyle name="Migliaia 2 5 2 2 3 6" xfId="11385" xr:uid="{4D47FE45-587D-40AC-9643-081A82862BC1}"/>
    <cellStyle name="Migliaia 2 5 2 2 4" xfId="5074" xr:uid="{C98D1304-3E3F-4AA7-8B09-B7B366577C7C}"/>
    <cellStyle name="Migliaia 2 5 2 2 4 3" xfId="24133" xr:uid="{7C495719-87C3-401E-8FC8-DC0BBD19FD0E}"/>
    <cellStyle name="Migliaia 2 5 2 2 5" xfId="14339" xr:uid="{B654E102-B204-418B-8B1A-5F757B5441A2}"/>
    <cellStyle name="Migliaia 2 5 2 2 5 2" xfId="27731" xr:uid="{2C8059A9-EAE6-4C22-A88E-C15D30F28844}"/>
    <cellStyle name="Migliaia 2 5 2 2 6" xfId="17437" xr:uid="{24B17EEA-0D6F-4A9C-922E-480935B08025}"/>
    <cellStyle name="Migliaia 2 5 2 2 8" xfId="1284" xr:uid="{E9177CE4-FA6A-48C9-B323-33944F9C5A41}"/>
    <cellStyle name="Migliaia 2 5 2 3" xfId="229" xr:uid="{3127D65C-CE7B-4C15-9057-13670195EE80}"/>
    <cellStyle name="Migliaia 2 5 2 3 2" xfId="1128" xr:uid="{E4A685FA-E80C-406C-892E-F0DDC5D2A9B4}"/>
    <cellStyle name="Migliaia 2 5 2 3 2 2" xfId="29543" xr:uid="{985162D6-6C89-417C-98B7-BCCD6865F2AB}"/>
    <cellStyle name="Migliaia 2 5 2 3 2 3" xfId="14509" xr:uid="{22D0A167-14AD-436A-944E-081A9111D540}"/>
    <cellStyle name="Migliaia 2 5 2 3 2 4" xfId="33135" xr:uid="{FE752E35-EC6D-49A3-B6AD-308E7C87405B}"/>
    <cellStyle name="Migliaia 2 5 2 3 3" xfId="19251" xr:uid="{80200ABE-25FC-4244-AA33-2AD39F4D226B}"/>
    <cellStyle name="Migliaia 2 5 2 3 3 2" xfId="32936" xr:uid="{514CDCCE-F58E-4548-B633-CFEB3D2CAB32}"/>
    <cellStyle name="Migliaia 2 5 2 3 4" xfId="687" xr:uid="{1B758D6C-FA7A-4260-822A-96EAEC0B556F}"/>
    <cellStyle name="Migliaia 2 5 2 3 6" xfId="1453" xr:uid="{73674A87-3C07-44AA-92EB-59FED0AE54A6}"/>
    <cellStyle name="Migliaia 2 5 2 4" xfId="289" xr:uid="{31B305E6-3B3F-46E5-B289-F6E17EF72F69}"/>
    <cellStyle name="Migliaia 2 5 2 4 2" xfId="885" xr:uid="{F613FA4D-97B4-4F1A-8A32-2A0AFBA1162C}"/>
    <cellStyle name="Migliaia 2 5 2 4 2 2" xfId="32505" xr:uid="{3FA58754-45D1-4C16-9B0D-631BD6D5B7D4}"/>
    <cellStyle name="Migliaia 2 5 2 4 2 3" xfId="33195" xr:uid="{EB7A6183-F85B-4239-BDAD-CB49B9E419EC}"/>
    <cellStyle name="Migliaia 2 5 2 4 3" xfId="22230" xr:uid="{8EE86C9C-8880-4A95-846B-F8557EA73540}"/>
    <cellStyle name="Migliaia 2 5 2 4 3 2" xfId="32957" xr:uid="{4CD8A54D-E72F-4229-B898-5C5683E92A2F}"/>
    <cellStyle name="Migliaia 2 5 2 4 6" xfId="10235" xr:uid="{AEC6E9C7-507F-4A94-A766-4CA723831E7F}"/>
    <cellStyle name="Migliaia 2 5 2 5" xfId="753" xr:uid="{05ACFAF1-E187-48C0-BE96-0DEA54F7303F}"/>
    <cellStyle name="Migliaia 2 5 2 5 2" xfId="33008" xr:uid="{3330EBA5-39E3-4066-B325-ED457382CFAE}"/>
    <cellStyle name="Migliaia 2 5 2 5 3" xfId="23716" xr:uid="{F912AD44-0234-4F41-81B6-0D86DEA00AAB}"/>
    <cellStyle name="Migliaia 2 5 2 5 5" xfId="12895" xr:uid="{A72CD29D-DC72-4082-8FC6-B7A9B280D686}"/>
    <cellStyle name="Migliaia 2 5 2 6" xfId="14266" xr:uid="{F0554B71-A4AA-43DA-8014-1F01A5DC2F98}"/>
    <cellStyle name="Migliaia 2 5 2 6 2" xfId="26581" xr:uid="{3E9A608A-9AA1-4FA1-ADC5-3781A32E3A73}"/>
    <cellStyle name="Migliaia 2 5 2 7" xfId="16282" xr:uid="{8F19066B-985D-41EB-BD9E-658480CEC12A}"/>
    <cellStyle name="Migliaia 2 5 2 8" xfId="32803" xr:uid="{1964B8E8-C1AA-4BBB-8A28-80AA619A2E07}"/>
    <cellStyle name="Migliaia 2 5 2 9" xfId="1211" xr:uid="{685858A3-7612-4440-9E93-07033561AB18}"/>
    <cellStyle name="Migliaia 2 5 3" xfId="134" xr:uid="{5EE932C0-E34F-4C44-8B22-352B696C6C95}"/>
    <cellStyle name="Migliaia 2 5 3 2" xfId="326" xr:uid="{4FEABF40-D379-4CCB-9FFD-093622A9FCF2}"/>
    <cellStyle name="Migliaia 2 5 3 2 2" xfId="1060" xr:uid="{CF973E5E-E30B-4527-A24E-78D99688A164}"/>
    <cellStyle name="Migliaia 2 5 3 2 2 2" xfId="30478" xr:uid="{9F9F819D-E6C4-4C67-A58A-5A1B0EEFD5DA}"/>
    <cellStyle name="Migliaia 2 5 3 2 2 3" xfId="20188" xr:uid="{A8C9BAF0-31D5-4888-ADDB-6E72E2062FB2}"/>
    <cellStyle name="Migliaia 2 5 3 2 2 5" xfId="8048" xr:uid="{9300EEEC-4E82-436E-B86E-E0F45CB7C888}"/>
    <cellStyle name="Migliaia 2 5 3 2 3" xfId="11170" xr:uid="{41F9B590-F24B-49C8-9A25-F3B508ACC874}"/>
    <cellStyle name="Migliaia 2 5 3 2 3 3" xfId="23168" xr:uid="{45411FAD-6C19-4007-B2A7-53D7D37D206D}"/>
    <cellStyle name="Migliaia 2 5 3 2 4" xfId="4861" xr:uid="{AD3262CF-1FFF-47D4-8153-9849FEA8345D}"/>
    <cellStyle name="Migliaia 2 5 3 2 5" xfId="14442" xr:uid="{9B6D048A-5A79-473A-97C6-7EA0EB226D75}"/>
    <cellStyle name="Migliaia 2 5 3 2 5 2" xfId="17220" xr:uid="{95E7DE30-6D9A-4D55-9283-9F6DC39EA7F5}"/>
    <cellStyle name="Migliaia 2 5 3 2 6" xfId="33040" xr:uid="{3F0462F7-0C28-42EF-A1F3-1B6E3918ADD0}"/>
    <cellStyle name="Migliaia 2 5 3 2 8" xfId="1387" xr:uid="{C41EDF30-1DA8-43BA-80F3-EB0E0704909A}"/>
    <cellStyle name="Migliaia 2 5 3 3" xfId="953" xr:uid="{58AB06C2-85A7-400D-9E4B-204A822DB4B4}"/>
    <cellStyle name="Migliaia 2 5 3 3 2" xfId="29380" xr:uid="{3B74A374-043F-42FB-A948-CAFEEF8CA15C}"/>
    <cellStyle name="Migliaia 2 5 3 3 3" xfId="19087" xr:uid="{51989C2A-D0A0-4A89-A711-384CDE4A5223}"/>
    <cellStyle name="Migliaia 2 5 3 3 6" xfId="6909" xr:uid="{024FB2CD-1A1B-42F9-B7C6-014E5F654670}"/>
    <cellStyle name="Migliaia 2 5 3 4" xfId="10072" xr:uid="{C2AA484B-37E6-48E8-833A-132CB7CCB7B1}"/>
    <cellStyle name="Migliaia 2 5 3 4 2" xfId="32341" xr:uid="{8DCCA492-31A3-462D-8036-96185205AB38}"/>
    <cellStyle name="Migliaia 2 5 3 4 3" xfId="22066" xr:uid="{2AABEBE3-DFB6-4F86-969E-F6294CB5F995}"/>
    <cellStyle name="Migliaia 2 5 3 5" xfId="3753" xr:uid="{D2541884-7A2A-4271-A6C9-DD19098E56DB}"/>
    <cellStyle name="Migliaia 2 5 3 5 3" xfId="23973" xr:uid="{0356F79C-906A-48B7-8E02-402945D37FF2}"/>
    <cellStyle name="Migliaia 2 5 3 6" xfId="14335" xr:uid="{3A08E78F-0CC4-45CA-9ABD-B783B58D451D}"/>
    <cellStyle name="Migliaia 2 5 3 6 2" xfId="26417" xr:uid="{D632C8DC-A219-4B18-B6B9-9FD46D49F4CE}"/>
    <cellStyle name="Migliaia 2 5 3 7" xfId="16118" xr:uid="{F0B801ED-DE64-4551-9A48-11E0D65B23BB}"/>
    <cellStyle name="Migliaia 2 5 3 9" xfId="1280" xr:uid="{BFEC3468-AEB2-42CE-BF08-5E2A910EFFFA}"/>
    <cellStyle name="Migliaia 2 5 4" xfId="201" xr:uid="{A5AB230C-8108-48CD-9951-CBE42FF68BFF}"/>
    <cellStyle name="Migliaia 2 5 4 2" xfId="1122" xr:uid="{60C15E97-2CA8-4595-8A26-3659968A41BB}"/>
    <cellStyle name="Migliaia 2 5 4 2 2" xfId="29123" xr:uid="{711FD860-4FEC-4004-B9BF-C1DFA1FCE938}"/>
    <cellStyle name="Migliaia 2 5 4 2 3" xfId="18830" xr:uid="{37BB336D-D678-4F51-A109-98C6D5715DAD}"/>
    <cellStyle name="Migliaia 2 5 4 2 4" xfId="33107" xr:uid="{4940F1DF-4301-4FA5-9CB9-C6247794CF63}"/>
    <cellStyle name="Migliaia 2 5 4 2 5" xfId="6623" xr:uid="{C1AED463-C0AA-4018-9E4B-A60384E71CD9}"/>
    <cellStyle name="Migliaia 2 5 4 3" xfId="9814" xr:uid="{64B6E462-076A-4DDB-A01D-E226A94DA63F}"/>
    <cellStyle name="Migliaia 2 5 4 3 2" xfId="32084" xr:uid="{0C3B0D94-143B-4E17-A475-E4B4EF752369}"/>
    <cellStyle name="Migliaia 2 5 4 3 3" xfId="21808" xr:uid="{3F0D1EBB-0889-4FA4-83BC-595D8B3CB6CF}"/>
    <cellStyle name="Migliaia 2 5 4 3 4" xfId="32924" xr:uid="{AF9ACE7B-B37B-4192-8DF3-1E5C4C937A18}"/>
    <cellStyle name="Migliaia 2 5 4 4" xfId="14503" xr:uid="{144E95D2-61E4-443B-9500-88249E12CCF3}"/>
    <cellStyle name="Migliaia 2 5 4 4 2" xfId="26160" xr:uid="{092E5BAC-A81B-465F-8D25-1221C02561BD}"/>
    <cellStyle name="Migliaia 2 5 4 5" xfId="15860" xr:uid="{C04E7B58-EF75-4012-8377-20EB1A6582A1}"/>
    <cellStyle name="Migliaia 2 5 4 6" xfId="674" xr:uid="{976840B1-AA2C-47F5-93D5-88EC9866633B}"/>
    <cellStyle name="Migliaia 2 5 4 8" xfId="1447" xr:uid="{F1E282D2-B986-4189-80A8-C4823F3F7635}"/>
    <cellStyle name="Migliaia 2 5 5" xfId="261" xr:uid="{DC717B44-EDEA-45FF-B316-A3913E4CF026}"/>
    <cellStyle name="Migliaia 2 5 5 2" xfId="838" xr:uid="{8E3784FF-DE16-42C5-8FCF-6F28218B16EF}"/>
    <cellStyle name="Migliaia 2 5 5 2 2" xfId="28871" xr:uid="{4BA1D7CE-58AF-4990-9C97-21C763174E9F}"/>
    <cellStyle name="Migliaia 2 5 5 2 3" xfId="33167" xr:uid="{20FD64C1-AB6C-4ADA-82E8-5E733BB3F5BD}"/>
    <cellStyle name="Migliaia 2 5 5 3" xfId="18577" xr:uid="{FA55755E-651C-4E58-ACBA-EC2046A934F2}"/>
    <cellStyle name="Migliaia 2 5 5 3 2" xfId="32945" xr:uid="{6CBF54DA-07A1-4BCA-8696-18E892A4A94D}"/>
    <cellStyle name="Migliaia 2 5 5 7" xfId="6370" xr:uid="{7670EF34-2E03-4C3A-9793-464D3BB51FE1}"/>
    <cellStyle name="Migliaia 2 5 6" xfId="704" xr:uid="{98501EFA-DB1A-4CE8-8F4E-1F7336BAFA30}"/>
    <cellStyle name="Migliaia 2 5 6 2" xfId="31831" xr:uid="{8CA99369-5D31-43D1-A349-3E269A066905}"/>
    <cellStyle name="Migliaia 2 5 6 3" xfId="21555" xr:uid="{1BBFEBF0-A228-4D0D-9D34-7EB62D72F596}"/>
    <cellStyle name="Migliaia 2 5 6 4" xfId="32981" xr:uid="{FB710987-13E8-40FC-8479-8D6756509926}"/>
    <cellStyle name="Migliaia 2 5 6 7" xfId="9561" xr:uid="{D86B03DE-B4FB-4AC9-8C54-139F66EB7618}"/>
    <cellStyle name="Migliaia 2 5 7" xfId="12683" xr:uid="{10E7461A-1C75-42CD-B651-8B58B313FB86}"/>
    <cellStyle name="Migliaia 2 5 7 2" xfId="32887" xr:uid="{C2F192F6-2545-4602-A412-C6F899EF54ED}"/>
    <cellStyle name="Migliaia 2 5 7 3" xfId="23551" xr:uid="{939D8E05-E43A-46A0-88FD-1A4AFF8BD1B1}"/>
    <cellStyle name="Migliaia 2 5 8" xfId="14210" xr:uid="{B30508E8-3CF4-4D7A-9805-EA0145F8BE38}"/>
    <cellStyle name="Migliaia 2 5 8 2" xfId="25907" xr:uid="{66C851AA-5A0F-4AB0-B381-3B25667E28FC}"/>
    <cellStyle name="Migliaia 2 5 9" xfId="15607" xr:uid="{95C89479-9A7F-4981-A434-40E431C99E6A}"/>
    <cellStyle name="Migliaia 2 50" xfId="14200" xr:uid="{23C882DF-5D5D-4661-B775-156B1C597689}"/>
    <cellStyle name="Migliaia 2 50 2" xfId="14524" xr:uid="{42CE86D0-A18E-460E-A38C-D4111636E908}"/>
    <cellStyle name="Migliaia 2 6" xfId="78" xr:uid="{75089236-9C05-4729-ACEE-FD62C6D11FD3}"/>
    <cellStyle name="Migliaia 2 6 10" xfId="1159" xr:uid="{F6078C8F-DF12-4B82-B71F-9CB039893CB4}"/>
    <cellStyle name="Migliaia 2 6 10 2" xfId="32790" xr:uid="{0C8DF0BE-C4B6-4BC2-807B-3998682D1F20}"/>
    <cellStyle name="Migliaia 2 6 2" xfId="104" xr:uid="{302F556C-FF63-4055-8814-98768808E994}"/>
    <cellStyle name="Migliaia 2 6 2 2" xfId="112" xr:uid="{78D99A24-EEF7-446D-89BA-E49EDDFA0757}"/>
    <cellStyle name="Migliaia 2 6 2 2 2" xfId="400" xr:uid="{9A028264-71D4-494C-8B1F-404F01C9F0C7}"/>
    <cellStyle name="Migliaia 2 6 2 2 2 2" xfId="911" xr:uid="{DC887888-6483-4745-8468-06F4F5271FBE}"/>
    <cellStyle name="Migliaia 2 6 2 2 2 2 2" xfId="32760" xr:uid="{D5801B8E-A9D0-4020-A97B-5A332DB47864}"/>
    <cellStyle name="Migliaia 2 6 2 2 2 3" xfId="8149" xr:uid="{DDCD9D3D-C549-4888-B7B5-7BB8EB512E98}"/>
    <cellStyle name="Migliaia 2 6 2 2 2 4" xfId="33018" xr:uid="{11A916D2-DBF4-4B90-B373-7E6C82EAE68D}"/>
    <cellStyle name="Migliaia 2 6 2 2 3" xfId="762" xr:uid="{EF7E36F8-C6E7-4865-B5E3-AC7B737DE0E6}"/>
    <cellStyle name="Migliaia 2 6 2 2 3 2" xfId="20276" xr:uid="{8F164FDA-B435-4C6C-93A5-7880B0F07A10}"/>
    <cellStyle name="Migliaia 2 6 2 2 3 3" xfId="14292" xr:uid="{E3E79232-A37D-48D0-9D9A-587D537BC61C}"/>
    <cellStyle name="Migliaia 2 6 2 2 4" xfId="32671" xr:uid="{547A8CF4-AAFF-4CE7-8E95-03A36DC22CC0}"/>
    <cellStyle name="Migliaia 2 6 2 2 7" xfId="1237" xr:uid="{7632B667-4573-4846-B71D-9EEDA3A980B6}"/>
    <cellStyle name="Migliaia 2 6 2 3" xfId="232" xr:uid="{970E2909-8CE8-457D-A0FC-55A11C8561C5}"/>
    <cellStyle name="Migliaia 2 6 2 3 2" xfId="1112" xr:uid="{8FA0002D-ED17-42A4-A15A-6B9717D28F2A}"/>
    <cellStyle name="Migliaia 2 6 2 3 2 2" xfId="33138" xr:uid="{13FD04C7-C9D8-4100-B606-77F7DD3A361E}"/>
    <cellStyle name="Migliaia 2 6 2 3 2 3" xfId="11258" xr:uid="{2F2A798D-19A5-480A-A3F0-7CE8D35CDB40}"/>
    <cellStyle name="Migliaia 2 6 2 3 3" xfId="14495" xr:uid="{7DDB4BAB-D58B-43AD-8F0B-1C615DC35423}"/>
    <cellStyle name="Migliaia 2 6 2 3 3 2" xfId="23256" xr:uid="{94B793BC-6622-4912-812D-E2DECCC02544}"/>
    <cellStyle name="Migliaia 2 6 2 3 5" xfId="1440" xr:uid="{7FAEAC46-14A1-4F45-A390-6B2ED1636B04}"/>
    <cellStyle name="Migliaia 2 6 2 4" xfId="292" xr:uid="{8952B7A3-7419-4288-BE29-73ED7D950240}"/>
    <cellStyle name="Migliaia 2 6 2 4 2" xfId="1129" xr:uid="{AF7625F6-9D29-4256-A4BD-9E4F5E07E3DF}"/>
    <cellStyle name="Migliaia 2 6 2 4 2 2" xfId="14510" xr:uid="{A93E26DD-D8DC-4B1A-AEAD-56B614F43366}"/>
    <cellStyle name="Migliaia 2 6 2 4 2 3" xfId="33198" xr:uid="{400FB4E8-FBE8-46FE-9822-DA60C1071693}"/>
    <cellStyle name="Migliaia 2 6 2 4 3" xfId="688" xr:uid="{4AA43A51-3BF4-42EF-AD67-A51C6D82ACB8}"/>
    <cellStyle name="Migliaia 2 6 2 4 3 2" xfId="32958" xr:uid="{9C1B9EB0-17F2-422C-9598-AAD2304529FA}"/>
    <cellStyle name="Migliaia 2 6 2 4 4" xfId="1454" xr:uid="{7E1627E6-3523-483A-AAAB-6D6F06198D67}"/>
    <cellStyle name="Migliaia 2 6 2 5" xfId="346" xr:uid="{D2BFB1F7-F65E-4C8A-9A24-3E27B3EC713E}"/>
    <cellStyle name="Migliaia 2 6 2 5 2" xfId="820" xr:uid="{1052DD32-B6EA-4569-9362-AD7F5A142D60}"/>
    <cellStyle name="Migliaia 2 6 2 5 2 2" xfId="17308" xr:uid="{072004DD-5B10-41CD-B6D1-FF096F769286}"/>
    <cellStyle name="Migliaia 2 6 2 5 3" xfId="14223" xr:uid="{195F94C1-1813-4194-B12B-1F0001AD9C0A}"/>
    <cellStyle name="Migliaia 2 6 2 5 4" xfId="33011" xr:uid="{24DC65C5-576B-49D2-A831-DD9BA3AC2071}"/>
    <cellStyle name="Migliaia 2 6 2 6" xfId="711" xr:uid="{3FEB464A-5CB0-4812-AB5E-D230DD4A9C78}"/>
    <cellStyle name="Migliaia 2 6 2 6 2" xfId="32701" xr:uid="{06F6FE01-001B-4AE8-87F7-8319A5EC5881}"/>
    <cellStyle name="Migliaia 2 6 2 7" xfId="1168" xr:uid="{5D9E0B67-AE2C-4F9D-9EB1-82E17CFADF8C}"/>
    <cellStyle name="Migliaia 2 6 2 7 2" xfId="32663" xr:uid="{1944AC05-AE66-4492-8F8C-65D640C35BE3}"/>
    <cellStyle name="Migliaia 2 6 2 8" xfId="32809" xr:uid="{E4853CCA-7B96-4FD1-AAD9-E15F37CDDCED}"/>
    <cellStyle name="Migliaia 2 6 3" xfId="205" xr:uid="{300C8C28-FFEE-404E-BEEE-89B677875A0B}"/>
    <cellStyle name="Migliaia 2 6 3 2" xfId="331" xr:uid="{6A34F5DD-C6E3-41B9-A67F-2340D04FE24C}"/>
    <cellStyle name="Migliaia 2 6 3 2 2" xfId="429" xr:uid="{CEAC5129-3E4E-44BE-9C52-BBF131BDF4A4}"/>
    <cellStyle name="Migliaia 2 6 3 2 2 2" xfId="940" xr:uid="{B683E068-6192-4BA2-AEA7-F749E4BFAABD}"/>
    <cellStyle name="Migliaia 2 6 3 2 2 3" xfId="14321" xr:uid="{865FFE99-2699-4102-A48B-47AE21B5B3E7}"/>
    <cellStyle name="Migliaia 2 6 3 2 2 4" xfId="32738" xr:uid="{3CAFCE3C-86D2-4AA7-AA1B-2564B6C81089}"/>
    <cellStyle name="Migliaia 2 6 3 2 3" xfId="791" xr:uid="{E3D35D03-AFAF-4D49-8DAA-07368074C115}"/>
    <cellStyle name="Migliaia 2 6 3 2 3 2" xfId="29281" xr:uid="{26811EFA-157D-4DC9-9BB9-24246466D089}"/>
    <cellStyle name="Migliaia 2 6 3 2 4" xfId="33111" xr:uid="{9D260AC3-FD1A-472E-B35E-17F3B9CCC369}"/>
    <cellStyle name="Migliaia 2 6 3 2 5" xfId="1266" xr:uid="{AC4741A3-ABDB-429D-AA49-431834B81841}"/>
    <cellStyle name="Migliaia 2 6 3 3" xfId="377" xr:uid="{90E349F6-CAF8-4B24-8F64-E803035E43C0}"/>
    <cellStyle name="Migliaia 2 6 3 3 2" xfId="872" xr:uid="{1E414DD4-AF00-4E37-A6DB-E45CD34B33E2}"/>
    <cellStyle name="Migliaia 2 6 3 3 3" xfId="6788" xr:uid="{CF4CB34C-5B8C-4F2F-A332-FB7CDA8935EB}"/>
    <cellStyle name="Migliaia 2 6 3 4" xfId="734" xr:uid="{1FD1F19C-2E5D-49FC-9863-0624C87F4697}"/>
    <cellStyle name="Migliaia 2 6 3 4 2" xfId="32654" xr:uid="{5F3963A6-8D10-4057-BF9B-9BB8191A2620}"/>
    <cellStyle name="Migliaia 2 6 3 4 3" xfId="14253" xr:uid="{0B6DCCB6-452E-4675-BBB3-1A63A978D747}"/>
    <cellStyle name="Migliaia 2 6 3 7" xfId="1198" xr:uid="{E446855C-461E-41F3-8FB1-7BC39A648040}"/>
    <cellStyle name="Migliaia 2 6 4" xfId="265" xr:uid="{45E15972-5797-44A4-958B-8F3694AB5C9D}"/>
    <cellStyle name="Migliaia 2 6 4 2" xfId="392" xr:uid="{2724456E-95F9-48D3-9831-412CA514F595}"/>
    <cellStyle name="Migliaia 2 6 4 2 2" xfId="903" xr:uid="{68DA6125-3E51-47B6-8FE6-AD25D2FD3459}"/>
    <cellStyle name="Migliaia 2 6 4 2 2 2" xfId="32751" xr:uid="{AAEAE852-369D-4B69-89B5-938DA49B5693}"/>
    <cellStyle name="Migliaia 2 6 4 2 3" xfId="9972" xr:uid="{11880B19-1251-494B-9081-B842BF9C5FE5}"/>
    <cellStyle name="Migliaia 2 6 4 2 4" xfId="33171" xr:uid="{AB9EBB5D-7400-4ED3-9ACA-AC7E901DA336}"/>
    <cellStyle name="Migliaia 2 6 4 3" xfId="754" xr:uid="{E0C32DA7-0280-4D06-ABF9-8E34BBB77BBA}"/>
    <cellStyle name="Migliaia 2 6 4 3 2" xfId="21966" xr:uid="{C2B9321E-ABB4-40D5-B8FB-ECDFF8AF66D7}"/>
    <cellStyle name="Migliaia 2 6 4 3 3" xfId="14284" xr:uid="{B599E9A9-D044-42C5-807F-CB249CD24E8F}"/>
    <cellStyle name="Migliaia 2 6 4 5" xfId="1229" xr:uid="{28798A50-00B7-4DF2-B997-D47A22B1B531}"/>
    <cellStyle name="Migliaia 2 6 5" xfId="682" xr:uid="{75D9239C-BFE0-47EB-BD8C-0E1AE1D832D7}"/>
    <cellStyle name="Migliaia 2 6 5 2" xfId="1123" xr:uid="{CC21A237-F184-47EF-9C49-C72D72B8B9C5}"/>
    <cellStyle name="Migliaia 2 6 5 2 3" xfId="14504" xr:uid="{92274142-57C1-427A-8A43-5B8B30416B47}"/>
    <cellStyle name="Migliaia 2 6 5 3" xfId="23873" xr:uid="{B292A68D-6B61-44D2-9150-8C8E5A4E6947}"/>
    <cellStyle name="Migliaia 2 6 5 4" xfId="32984" xr:uid="{0FA639F7-6AAD-4756-AFD0-18356A73ABE5}"/>
    <cellStyle name="Migliaia 2 6 5 5" xfId="1448" xr:uid="{2AA5F0DD-F562-4B90-9853-8934AE910D87}"/>
    <cellStyle name="Migliaia 2 6 6" xfId="363" xr:uid="{A56BDA26-6EE0-400B-98BC-109436C65422}"/>
    <cellStyle name="Migliaia 2 6 6 2" xfId="854" xr:uid="{DEFFAB13-85CE-476A-9879-615177F6E7B1}"/>
    <cellStyle name="Migliaia 2 6 6 2 2" xfId="26317" xr:uid="{7662D7E0-E3C0-4F2A-8F1D-59DA400C4BE4}"/>
    <cellStyle name="Migliaia 2 6 6 3" xfId="14214" xr:uid="{9FF7CCA9-1E17-4F39-9C58-A34BE2888080}"/>
    <cellStyle name="Migliaia 2 6 7" xfId="705" xr:uid="{EA830616-DEC3-4FF7-9E98-4AA5941573A1}"/>
    <cellStyle name="Migliaia 2 6 7 3" xfId="16018" xr:uid="{984C639F-5770-4B4B-BA8F-DC1F58BD07C9}"/>
    <cellStyle name="Migliaia 2 6 8" xfId="32695" xr:uid="{E3DC4C35-9DC7-4BB9-8103-2D055844761C}"/>
    <cellStyle name="Migliaia 2 6 9" xfId="32645" xr:uid="{AE996A4B-7AC4-471E-9F3F-E2567042CF85}"/>
    <cellStyle name="Migliaia 2 68" xfId="1145" xr:uid="{849B91B4-F06D-44A5-80FC-CBA0A19D676C}"/>
    <cellStyle name="Migliaia 2 7" xfId="88" xr:uid="{435D1D3B-B25F-4C3D-AABE-DF319A0FFD8F}"/>
    <cellStyle name="Migliaia 2 7 2" xfId="114" xr:uid="{02D0AB1D-CFF0-456D-AECD-8BBD16673D13}"/>
    <cellStyle name="Migliaia 2 7 2 2" xfId="553" xr:uid="{5131708B-681B-4812-B04C-2A4B50AA152C}"/>
    <cellStyle name="Migliaia 2 7 2 2 2" xfId="1099" xr:uid="{4B78BF19-C4FF-4DF3-A04F-A6BA3109C4E7}"/>
    <cellStyle name="Migliaia 2 7 2 2 2 2" xfId="14482" xr:uid="{D4A5EE56-5CB5-46C6-8AFD-64E3F55D5AAE}"/>
    <cellStyle name="Migliaia 2 7 2 2 2 3" xfId="32753" xr:uid="{1051072C-1984-4FB1-9568-33015AA994D2}"/>
    <cellStyle name="Migliaia 2 7 2 2 3" xfId="30357" xr:uid="{22BAD191-F38A-4F1F-B0DD-650D1E2B6701}"/>
    <cellStyle name="Migliaia 2 7 2 2 4" xfId="33020" xr:uid="{417DBF2E-930F-40D7-A585-B68A99B24916}"/>
    <cellStyle name="Migliaia 2 7 2 2 6" xfId="1427" xr:uid="{66EB45FF-741D-41EA-834E-6B92A5285B4B}"/>
    <cellStyle name="Migliaia 2 7 2 3" xfId="431" xr:uid="{65FA8797-2D60-49D5-BDDB-F7EF449A3D71}"/>
    <cellStyle name="Migliaia 2 7 2 3 2" xfId="942" xr:uid="{35A31466-AFDD-4E1C-9AC7-6F2C18FF2D14}"/>
    <cellStyle name="Migliaia 2 7 2 3 2 2" xfId="32779" xr:uid="{ABC308DF-94BE-4452-B837-76833DC5B35E}"/>
    <cellStyle name="Migliaia 2 7 2 3 3" xfId="7929" xr:uid="{5752B933-D41F-49A3-B904-C48F638C370B}"/>
    <cellStyle name="Migliaia 2 7 2 4" xfId="793" xr:uid="{92D72FAB-F764-4D8D-88AD-88D0F6C6D95A}"/>
    <cellStyle name="Migliaia 2 7 2 4 2" xfId="14323" xr:uid="{7DE31C82-C3E5-43D0-8199-65BBD5CE4DAD}"/>
    <cellStyle name="Migliaia 2 7 2 4 3" xfId="32723" xr:uid="{7F8E4C49-7BBC-4EF3-AE1C-6E4060AB5CC2}"/>
    <cellStyle name="Migliaia 2 7 2 5" xfId="32664" xr:uid="{73200781-C543-4A71-A2C1-C99F9B7A7FF1}"/>
    <cellStyle name="Migliaia 2 7 2 6" xfId="1268" xr:uid="{28D3F5D4-E659-408D-9782-015DCBD89FB9}"/>
    <cellStyle name="Migliaia 2 7 3" xfId="216" xr:uid="{12775CBD-D491-4B31-B952-B9C0B63631CC}"/>
    <cellStyle name="Migliaia 2 7 3 2" xfId="1124" xr:uid="{A3FC7352-2BD9-4C22-BEB8-6AB41303393D}"/>
    <cellStyle name="Migliaia 2 7 3 2 2" xfId="33122" xr:uid="{80F7DCA8-5F5C-4802-9CF6-F35F2D4D0B27}"/>
    <cellStyle name="Migliaia 2 7 3 2 3" xfId="14505" xr:uid="{F44484DB-F1E2-475E-B4DE-3CFB19978B59}"/>
    <cellStyle name="Migliaia 2 7 3 3" xfId="23047" xr:uid="{2190DDB8-4F24-498D-B226-82D231DD02F5}"/>
    <cellStyle name="Migliaia 2 7 3 3 2" xfId="32931" xr:uid="{692B6D3A-25C6-4B44-834D-DB09137F5FE7}"/>
    <cellStyle name="Migliaia 2 7 3 4" xfId="683" xr:uid="{E6A0AC4A-4C85-491E-B884-8CB0E90C6685}"/>
    <cellStyle name="Migliaia 2 7 3 6" xfId="1449" xr:uid="{A5637734-B110-407C-9965-AF55F8D832E6}"/>
    <cellStyle name="Migliaia 2 7 4" xfId="276" xr:uid="{0CBE91FA-E2B2-42DF-B8F8-DEF8A803C37D}"/>
    <cellStyle name="Migliaia 2 7 4 2" xfId="844" xr:uid="{AEB70902-B334-4F1F-A4E7-25D97BDF2C82}"/>
    <cellStyle name="Migliaia 2 7 4 2 2" xfId="33182" xr:uid="{C424AC20-60E7-4FFF-A563-17908FA468B3}"/>
    <cellStyle name="Migliaia 2 7 4 2 3" xfId="13788" xr:uid="{D79B8EB4-771D-4376-AC5C-3BFEB0372265}"/>
    <cellStyle name="Migliaia 2 7 4 3" xfId="24427" xr:uid="{A4C6F4EC-360E-4E45-B3FF-8DFAF2621AC5}"/>
    <cellStyle name="Migliaia 2 7 4 3 2" xfId="32952" xr:uid="{C4824B33-00B1-4AA9-BDD6-81D740B268D5}"/>
    <cellStyle name="Migliaia 2 7 4 5" xfId="1462" xr:uid="{D62C22A8-220C-4325-9D6D-479CF39FB7AE}"/>
    <cellStyle name="Migliaia 2 7 5" xfId="736" xr:uid="{1C4F5EBC-D069-45A4-9D7C-7193A8A8879C}"/>
    <cellStyle name="Migliaia 2 7 5 2" xfId="27398" xr:uid="{069EB3CD-D542-4AB8-869B-BBA0636CF39A}"/>
    <cellStyle name="Migliaia 2 7 5 3" xfId="14215" xr:uid="{4E9B1ABF-3021-464B-9CCA-3256520D5841}"/>
    <cellStyle name="Migliaia 2 7 5 4" xfId="32995" xr:uid="{4B5392B1-5261-4962-8326-F9327FE474C3}"/>
    <cellStyle name="Migliaia 2 7 6" xfId="17099" xr:uid="{35334639-594B-431B-A0CC-D86C134F728F}"/>
    <cellStyle name="Migliaia 2 7 6 2" xfId="32893" xr:uid="{0ECD327C-96EA-4D0C-8697-3EA55B866DB0}"/>
    <cellStyle name="Migliaia 2 7 7" xfId="32656" xr:uid="{64836D2E-D411-44E0-98F2-AAF2EADF72AF}"/>
    <cellStyle name="Migliaia 2 7 8" xfId="32792" xr:uid="{8AA38965-908E-4F12-9875-9162ECEA2AA6}"/>
    <cellStyle name="Migliaia 2 7 9" xfId="1160" xr:uid="{F91D59A6-5D44-47AD-B2C9-32F51D0F0C01}"/>
    <cellStyle name="Migliaia 2 8" xfId="188" xr:uid="{AF31C527-460F-402A-9A06-D94BE5EDB930}"/>
    <cellStyle name="Migliaia 2 8 2" xfId="314" xr:uid="{F9E4A2B0-F291-45B1-BECC-DD1A181A43DA}"/>
    <cellStyle name="Migliaia 2 8 2 2" xfId="1075" xr:uid="{C14D3A0E-510E-4768-BCA9-612B1E1BCE9A}"/>
    <cellStyle name="Migliaia 2 8 2 2 4" xfId="7797" xr:uid="{81CD1EE7-2E7D-41F6-B844-DBB801893772}"/>
    <cellStyle name="Migliaia 2 8 2 3" xfId="14457" xr:uid="{277FC52D-768B-4552-90EF-AC26538C229A}"/>
    <cellStyle name="Migliaia 2 8 2 3 2" xfId="19936" xr:uid="{EE92E0D3-81F1-4A16-A80A-5BC8B07EF119}"/>
    <cellStyle name="Migliaia 2 8 2 4" xfId="33094" xr:uid="{65C0C1FC-9AE8-4BF3-ADBF-9D8F8F8DF340}"/>
    <cellStyle name="Migliaia 2 8 2 5" xfId="1402" xr:uid="{AE00F75F-79DD-4B87-B62B-77C44BE82F3A}"/>
    <cellStyle name="Migliaia 2 8 3" xfId="389" xr:uid="{D7390A6A-761C-4F6A-A756-12877019318A}"/>
    <cellStyle name="Migliaia 2 8 3 2" xfId="893" xr:uid="{C35DC06D-E824-4298-8C3D-3DC2FD238A21}"/>
    <cellStyle name="Migliaia 2 8 3 2 2" xfId="32762" xr:uid="{FFC3E49A-036E-4477-9469-85282C692D47}"/>
    <cellStyle name="Migliaia 2 8 3 3" xfId="22915" xr:uid="{0F45456E-027D-415C-A0A0-51271A4142FB}"/>
    <cellStyle name="Migliaia 2 8 3 6" xfId="10920" xr:uid="{0231F386-596A-48F8-A2A2-8656A108E689}"/>
    <cellStyle name="Migliaia 2 8 4" xfId="746" xr:uid="{659130B4-C01B-4F2D-AB58-B0C98098412F}"/>
    <cellStyle name="Migliaia 2 8 4 3" xfId="24599" xr:uid="{D13AF7BC-C61A-4EEA-BFBC-707204E17103}"/>
    <cellStyle name="Migliaia 2 8 4 4" xfId="4621" xr:uid="{6A32836F-E1E7-45F7-866C-70A4DF7092DC}"/>
    <cellStyle name="Migliaia 2 8 5" xfId="14274" xr:uid="{99E6693D-4E96-40DE-B6B2-029286DBA6DA}"/>
    <cellStyle name="Migliaia 2 8 5 2" xfId="27266" xr:uid="{EDFABAFD-D54D-4DBC-AA70-2C3EB176150F}"/>
    <cellStyle name="Migliaia 2 8 6" xfId="16967" xr:uid="{61AB1277-CF5E-48FE-B39D-B088A97D8B1D}"/>
    <cellStyle name="Migliaia 2 8 9" xfId="1219" xr:uid="{BC94CC13-BAE3-4803-82CA-EE17FF5C74A5}"/>
    <cellStyle name="Migliaia 2 9" xfId="249" xr:uid="{A7EE38EB-CDDE-4532-982A-E7AB0732B79F}"/>
    <cellStyle name="Migliaia 2 9 2" xfId="1043" xr:uid="{62E44BFD-65D3-4BC1-B05B-E52BAB413D9E}"/>
    <cellStyle name="Migliaia 2 9 2 2" xfId="30156" xr:uid="{54CF3D01-F342-4529-941F-A949C6D28D73}"/>
    <cellStyle name="Migliaia 2 9 2 3" xfId="19866" xr:uid="{E63F75B5-5732-4131-A102-FFAD13B29BDB}"/>
    <cellStyle name="Migliaia 2 9 2 4" xfId="33155" xr:uid="{E59D59DD-B6E0-4BB2-976D-7E3E78B84B8E}"/>
    <cellStyle name="Migliaia 2 9 2 7" xfId="7727" xr:uid="{4A525470-E50D-45A6-A143-DC25A14BD192}"/>
    <cellStyle name="Migliaia 2 9 3" xfId="10850" xr:uid="{26C362B8-5136-4FF1-8405-E871AB3A54B2}"/>
    <cellStyle name="Migliaia 2 9 3 2" xfId="32774" xr:uid="{5BE0982A-653C-4E20-9676-E6C03C742EF6}"/>
    <cellStyle name="Migliaia 2 9 3 3" xfId="22845" xr:uid="{794F3A4E-1819-4F53-A90A-EB04D2F2AF61}"/>
    <cellStyle name="Migliaia 2 9 3 4" xfId="32941" xr:uid="{720F023D-C2E7-4535-9CBB-BF8598EE9C03}"/>
    <cellStyle name="Migliaia 2 9 4" xfId="4551" xr:uid="{3E7BDF6F-3C3E-4FAC-BB80-360B08F6A0AB}"/>
    <cellStyle name="Migliaia 2 9 4 3" xfId="24344" xr:uid="{9703B913-7628-46BE-8ED8-49071FD5FF09}"/>
    <cellStyle name="Migliaia 2 9 5" xfId="14425" xr:uid="{8404DEE7-35F8-4E8C-9D80-0A58C6A39AC7}"/>
    <cellStyle name="Migliaia 2 9 5 2" xfId="27196" xr:uid="{86322414-F7DF-408F-B64A-C6E099993BBA}"/>
    <cellStyle name="Migliaia 2 9 6" xfId="16897" xr:uid="{F9EBB447-503A-4778-9FAE-0B00E6734915}"/>
    <cellStyle name="Migliaia 2 9 9" xfId="1370" xr:uid="{8CA3C562-B540-4FDB-AF1F-AB11A537F804}"/>
    <cellStyle name="Migliaia 2_BRESCIA" xfId="438" xr:uid="{CC4ABDF7-A903-4F0C-A1DC-AE65DE5DC628}"/>
    <cellStyle name="Migliaia 20" xfId="2845" xr:uid="{A95D0600-644E-4A0A-A605-3BBD5FFA1B89}"/>
    <cellStyle name="Migliaia 20 10" xfId="3040" xr:uid="{52A4CA58-A52A-4703-8B4F-DF889AFE729E}"/>
    <cellStyle name="Migliaia 20 10 2" xfId="6329" xr:uid="{4459144C-E62C-4EA3-A863-5B6E7103C2CF}"/>
    <cellStyle name="Migliaia 20 10 2 2" xfId="28830" xr:uid="{F22887BD-ED23-4721-9FB7-F53E6D49E3BE}"/>
    <cellStyle name="Migliaia 20 10 2 3" xfId="18536" xr:uid="{BD7D3DC5-CD85-4AB6-9158-AA815BFCCB47}"/>
    <cellStyle name="Migliaia 20 10 3" xfId="9520" xr:uid="{CE7515C6-07E3-4090-805B-7E620F2CA79A}"/>
    <cellStyle name="Migliaia 20 10 3 2" xfId="31790" xr:uid="{8E602B62-2E2C-4794-88C9-407FCF6E5AC3}"/>
    <cellStyle name="Migliaia 20 10 3 3" xfId="21514" xr:uid="{392571C4-A6DE-44AE-9153-76CDA834FE95}"/>
    <cellStyle name="Migliaia 20 10 4" xfId="25866" xr:uid="{1C56F443-DB66-445B-B93A-CC21B4FDDE28}"/>
    <cellStyle name="Migliaia 20 10 5" xfId="15566" xr:uid="{23141BB4-1F72-4061-B775-5B8A76544C3E}"/>
    <cellStyle name="Migliaia 20 11" xfId="2926" xr:uid="{29FC6F89-0330-4D1E-9FAC-52AEDA526F3C}"/>
    <cellStyle name="Migliaia 20 11 2" xfId="6218" xr:uid="{C68203DC-CCC5-4401-A98A-4FC7EFD3AB78}"/>
    <cellStyle name="Migliaia 20 11 2 2" xfId="28719" xr:uid="{880C6C5B-1D18-4A17-B03E-7D969B773C2A}"/>
    <cellStyle name="Migliaia 20 11 2 3" xfId="18425" xr:uid="{6CE1CF6B-36E5-48CA-96BE-3C4C58BE57F3}"/>
    <cellStyle name="Migliaia 20 11 3" xfId="9409" xr:uid="{6E2A1D07-D947-432F-8B57-220E147F138D}"/>
    <cellStyle name="Migliaia 20 11 3 2" xfId="31679" xr:uid="{BEA04C15-12A0-4186-8A7F-A00623455CD7}"/>
    <cellStyle name="Migliaia 20 11 3 3" xfId="21403" xr:uid="{E2157A11-A941-49FF-B2DB-D09064CA892A}"/>
    <cellStyle name="Migliaia 20 11 4" xfId="25755" xr:uid="{EB12778D-E56D-4BD7-A684-B3ED1FC514F1}"/>
    <cellStyle name="Migliaia 20 11 5" xfId="15455" xr:uid="{53B71556-321D-43E0-8382-A1B8074F4873}"/>
    <cellStyle name="Migliaia 20 12" xfId="6131" xr:uid="{298D9EA2-C0D3-4C68-A5CC-34C384EA2F55}"/>
    <cellStyle name="Migliaia 20 12 2" xfId="28632" xr:uid="{6450AE47-C4D5-43EB-8D76-0823361E759A}"/>
    <cellStyle name="Migliaia 20 12 3" xfId="18338" xr:uid="{08D3AB74-B360-4524-B1EE-1534F15A4D3B}"/>
    <cellStyle name="Migliaia 20 13" xfId="9322" xr:uid="{DD849CDE-1032-4321-A8BF-31419EF137E2}"/>
    <cellStyle name="Migliaia 20 13 2" xfId="31592" xr:uid="{7B9A7696-FE5C-4777-A71D-A4B364792066}"/>
    <cellStyle name="Migliaia 20 13 3" xfId="21316" xr:uid="{429D3AEF-9C98-4FBF-B577-BFFE0A8F2209}"/>
    <cellStyle name="Migliaia 20 14" xfId="12394" xr:uid="{000FBDEF-C15D-436E-96C6-779D352FAADE}"/>
    <cellStyle name="Migliaia 20 14 3" xfId="23494" xr:uid="{0A2DEB2C-5FB8-4B23-A2FB-FAB4E00CA53D}"/>
    <cellStyle name="Migliaia 20 15" xfId="25668" xr:uid="{A87C6BFF-C47D-4853-BCAF-3A99FA4E4C67}"/>
    <cellStyle name="Migliaia 20 16" xfId="15368" xr:uid="{AF15D705-8C62-43DD-9855-3FE3E5E98D6F}"/>
    <cellStyle name="Migliaia 20 2" xfId="3147" xr:uid="{62C0EEDD-F06E-4CBA-8043-F87F4E46878C}"/>
    <cellStyle name="Migliaia 20 2 2" xfId="4017" xr:uid="{33701F0D-D026-4DD0-B4E4-43427AEB03E4}"/>
    <cellStyle name="Migliaia 20 2 2 2" xfId="4910" xr:uid="{EC0CDB86-D35C-43C9-B11F-895473ED931C}"/>
    <cellStyle name="Migliaia 20 2 2 2 2" xfId="8098" xr:uid="{D4AD10C3-9AC4-484E-8126-BE35B7208A26}"/>
    <cellStyle name="Migliaia 20 2 2 2 2 2" xfId="30521" xr:uid="{0141D5E3-DBDB-4CAE-80FC-2EB27FB81F87}"/>
    <cellStyle name="Migliaia 20 2 2 2 2 3" xfId="20231" xr:uid="{E3E2BE35-BB0F-4AE1-AA6D-63CF5687C2FC}"/>
    <cellStyle name="Migliaia 20 2 2 2 3" xfId="11213" xr:uid="{526E296F-BFC8-4C68-9FAB-20CFB2E6F824}"/>
    <cellStyle name="Migliaia 20 2 2 2 3 3" xfId="23211" xr:uid="{4A9F432F-DA37-47A4-8291-F5A02008D77B}"/>
    <cellStyle name="Migliaia 20 2 2 2 4" xfId="13616" xr:uid="{CA46E021-08DB-41D0-BD5E-13CD759185CE}"/>
    <cellStyle name="Migliaia 20 2 2 2 4 3" xfId="24254" xr:uid="{4C6AEBEE-D817-448A-A48A-CCF6848F6A36}"/>
    <cellStyle name="Migliaia 20 2 2 2 5" xfId="27560" xr:uid="{9A05C86B-32C5-410A-B4BA-5198489665DF}"/>
    <cellStyle name="Migliaia 20 2 2 2 6" xfId="17263" xr:uid="{B5CDCD22-FD82-4625-9F44-B501DB322C09}"/>
    <cellStyle name="Migliaia 20 2 2 3" xfId="7190" xr:uid="{5C4B8884-BDBB-4620-999D-BD3AE2F685D2}"/>
    <cellStyle name="Migliaia 20 2 2 3 2" xfId="29663" xr:uid="{EAC9979D-3470-4197-A62D-B5CAA5122455}"/>
    <cellStyle name="Migliaia 20 2 2 3 3" xfId="19372" xr:uid="{8A6CCE57-EE9E-4341-9E30-DE67B282B2A9}"/>
    <cellStyle name="Migliaia 20 2 2 4" xfId="10356" xr:uid="{C911B3EC-E0DC-4C21-94F7-E01F76F640EC}"/>
    <cellStyle name="Migliaia 20 2 2 4 2" xfId="32625" xr:uid="{BDCC85DF-E5DF-4CDE-ABB9-6ED230507B68}"/>
    <cellStyle name="Migliaia 20 2 2 4 3" xfId="22351" xr:uid="{04D7990D-816E-4ABF-A662-7F966EF2AA3B}"/>
    <cellStyle name="Migliaia 20 2 2 5" xfId="13012" xr:uid="{F298F9C1-237A-41D2-A6A0-C7CA21A7C791}"/>
    <cellStyle name="Migliaia 20 2 2 5 3" xfId="23837" xr:uid="{56DE9B59-EFFF-428D-8470-F5DF2B3A41CB}"/>
    <cellStyle name="Migliaia 20 2 2 6" xfId="26702" xr:uid="{1F5B9682-D06E-4527-A5EB-FC591EFC7850}"/>
    <cellStyle name="Migliaia 20 2 2 7" xfId="16403" xr:uid="{043CBA03-E918-4366-AB90-45C9DB7BD7C1}"/>
    <cellStyle name="Migliaia 20 2 3" xfId="3862" xr:uid="{B5FDD564-E3E3-4078-88ED-B039952405F6}"/>
    <cellStyle name="Migliaia 20 2 3 2" xfId="4349" xr:uid="{7A055430-73F9-4BB2-BEA2-E3E6FC2A802B}"/>
    <cellStyle name="Migliaia 20 2 3 2 2" xfId="7524" xr:uid="{3BBF92B1-5D30-42C1-93FF-106051ACD4A0}"/>
    <cellStyle name="Migliaia 20 2 3 2 2 2" xfId="29953" xr:uid="{814D7DFB-D61C-48C0-B0F6-4F939C55E15F}"/>
    <cellStyle name="Migliaia 20 2 3 2 2 3" xfId="19663" xr:uid="{5FFF5E55-B72C-423E-8116-528BF4FED7F2}"/>
    <cellStyle name="Migliaia 20 2 3 2 3" xfId="10647" xr:uid="{9A392099-E1FB-417F-80EB-86741EA776E6}"/>
    <cellStyle name="Migliaia 20 2 3 2 3 3" xfId="22642" xr:uid="{A712A5D6-3476-4402-B7AD-2CBD4BE39B26}"/>
    <cellStyle name="Migliaia 20 2 3 2 4" xfId="26993" xr:uid="{6CCFDE65-88FA-447D-B86B-0530EEAC3753}"/>
    <cellStyle name="Migliaia 20 2 3 2 5" xfId="16694" xr:uid="{384D8AD7-B6E4-4077-915E-F45649ACE1E1}"/>
    <cellStyle name="Migliaia 20 2 3 3" xfId="7032" xr:uid="{80A250D7-4DDF-4D5C-9CF6-EA6EDC7EF93F}"/>
    <cellStyle name="Migliaia 20 2 3 3 2" xfId="29502" xr:uid="{86D99C01-5A3D-48EB-96F3-16FF5AABA190}"/>
    <cellStyle name="Migliaia 20 2 3 3 3" xfId="19210" xr:uid="{BE78BE97-228E-4157-815E-F07D3D8F2F5C}"/>
    <cellStyle name="Migliaia 20 2 3 4" xfId="10194" xr:uid="{0BA12F89-B67C-4616-B482-4126D995F4F3}"/>
    <cellStyle name="Migliaia 20 2 3 4 2" xfId="32464" xr:uid="{D45BA5ED-0B54-4E24-8DA8-1363381F54E3}"/>
    <cellStyle name="Migliaia 20 2 3 4 3" xfId="22189" xr:uid="{5EDD7B38-8C07-452F-93EE-53D004342855}"/>
    <cellStyle name="Migliaia 20 2 3 5" xfId="13454" xr:uid="{AFE87703-4F50-46A9-8C2F-2C71A40EA7E2}"/>
    <cellStyle name="Migliaia 20 2 3 5 3" xfId="24092" xr:uid="{48BD3254-A37D-471C-9E27-221DB07BFD94}"/>
    <cellStyle name="Migliaia 20 2 3 6" xfId="26540" xr:uid="{692834B2-6BA7-4B11-ABFF-2556DF690916}"/>
    <cellStyle name="Migliaia 20 2 3 7" xfId="16241" xr:uid="{7F1D393F-DA8C-4402-97AF-40155DE396F0}"/>
    <cellStyle name="Migliaia 20 2 4" xfId="3389" xr:uid="{DCD01654-D099-458F-816A-60FC91C4C171}"/>
    <cellStyle name="Migliaia 20 2 4 2" xfId="6746" xr:uid="{5D27E1C2-C96F-470F-ADED-2114A12644F6}"/>
    <cellStyle name="Migliaia 20 2 4 2 2" xfId="29246" xr:uid="{C8379BB5-4975-410B-9368-B8CAA127AED9}"/>
    <cellStyle name="Migliaia 20 2 4 2 3" xfId="18953" xr:uid="{6E28E217-1B8D-49BD-821E-546DD0EEFFE2}"/>
    <cellStyle name="Migliaia 20 2 4 3" xfId="9937" xr:uid="{9EF49C61-3CB8-4677-A8B0-F7F12ED6ACA7}"/>
    <cellStyle name="Migliaia 20 2 4 3 2" xfId="32207" xr:uid="{590A6AFD-591B-4668-BE01-F344BF57949E}"/>
    <cellStyle name="Migliaia 20 2 4 3 3" xfId="21931" xr:uid="{4E273BC3-3248-46BF-8C06-5AD5FF692DA1}"/>
    <cellStyle name="Migliaia 20 2 4 4" xfId="26282" xr:uid="{1FC015A5-A679-4A78-A229-7D9DCC90C131}"/>
    <cellStyle name="Migliaia 20 2 4 5" xfId="15983" xr:uid="{ED79D35B-B4C9-406F-8A2E-28BB0A7EFFD5}"/>
    <cellStyle name="Migliaia 20 2 5" xfId="6493" xr:uid="{28CC131C-DF08-4733-B6D9-CBC053B041CA}"/>
    <cellStyle name="Migliaia 20 2 5 2" xfId="28994" xr:uid="{AB1E2DBA-999F-4991-9005-62C76A51B8F0}"/>
    <cellStyle name="Migliaia 20 2 5 3" xfId="18700" xr:uid="{CA1DF4C7-E9BD-453B-ABB9-0638F92DCF09}"/>
    <cellStyle name="Migliaia 20 2 6" xfId="9684" xr:uid="{9529B8B4-E8D0-4CC3-9A09-33F0E9A490E3}"/>
    <cellStyle name="Migliaia 20 2 6 2" xfId="31954" xr:uid="{E026D76E-5105-4BF0-A4D3-2820F83CD323}"/>
    <cellStyle name="Migliaia 20 2 6 3" xfId="21678" xr:uid="{9F725633-ED78-4E3F-86CE-5C011C900498}"/>
    <cellStyle name="Migliaia 20 2 7" xfId="12803" xr:uid="{14989034-715B-48E2-95E6-417A2F49A7ED}"/>
    <cellStyle name="Migliaia 20 2 7 3" xfId="23674" xr:uid="{69FE5D0A-A5FD-4878-9273-B6164D4781FE}"/>
    <cellStyle name="Migliaia 20 2 8" xfId="26030" xr:uid="{A1CCC23E-9189-45AF-B10B-A3800E1FB637}"/>
    <cellStyle name="Migliaia 20 2 9" xfId="15730" xr:uid="{660F4C89-54F2-40D1-A397-9102C1A375B5}"/>
    <cellStyle name="Migliaia 20 3" xfId="3101" xr:uid="{ACF5DEE4-D1BC-45E9-AC1D-83AC38AED35F}"/>
    <cellStyle name="Migliaia 20 3 2" xfId="3966" xr:uid="{FB625EE1-2B33-436B-A69E-DF5FDE13EAD7}"/>
    <cellStyle name="Migliaia 20 3 2 2" xfId="4997" xr:uid="{9A539CF0-1A3C-4AB1-BA95-F19CAB34F7A2}"/>
    <cellStyle name="Migliaia 20 3 2 2 2" xfId="8195" xr:uid="{2C7F656B-FD11-4AFF-8886-97518133DE26}"/>
    <cellStyle name="Migliaia 20 3 2 2 2 2" xfId="30607" xr:uid="{57D340AA-E557-44B4-A0D1-2617519DF540}"/>
    <cellStyle name="Migliaia 20 3 2 2 2 3" xfId="20318" xr:uid="{800C26D1-CE25-463E-8178-592F4454B798}"/>
    <cellStyle name="Migliaia 20 3 2 2 3" xfId="11300" xr:uid="{C1106078-7455-4ACF-AE46-90C2530601CC}"/>
    <cellStyle name="Migliaia 20 3 2 2 3 3" xfId="23298" xr:uid="{02D2BD2B-242F-436F-9842-16443D8FC00A}"/>
    <cellStyle name="Migliaia 20 3 2 2 4" xfId="13538" xr:uid="{4192C99D-2B94-4F96-AC26-B61087861B54}"/>
    <cellStyle name="Migliaia 20 3 2 2 4 3" xfId="24174" xr:uid="{284FCE6A-5CFA-4282-8BB5-5803ABFF2BC7}"/>
    <cellStyle name="Migliaia 20 3 2 2 5" xfId="27644" xr:uid="{7F91D9C4-1A1D-4275-BE1E-D386D76F00D4}"/>
    <cellStyle name="Migliaia 20 3 2 2 6" xfId="17350" xr:uid="{7239FFAE-90C5-4E33-9140-D7A81C68796E}"/>
    <cellStyle name="Migliaia 20 3 2 3" xfId="7112" xr:uid="{B2E68D91-BC33-4ADD-839F-5FB317F971F9}"/>
    <cellStyle name="Migliaia 20 3 2 3 2" xfId="29583" xr:uid="{997FE637-F641-4BDA-A40B-D3E092F18AC4}"/>
    <cellStyle name="Migliaia 20 3 2 3 3" xfId="19292" xr:uid="{0741FBFF-0765-47FE-9B0E-F93BA38E5C44}"/>
    <cellStyle name="Migliaia 20 3 2 4" xfId="10276" xr:uid="{CBC06D03-DF38-46C7-AE64-AD1F28699CE0}"/>
    <cellStyle name="Migliaia 20 3 2 4 2" xfId="32545" xr:uid="{6B2A9A43-5693-483E-A2DA-6D013179192B}"/>
    <cellStyle name="Migliaia 20 3 2 4 3" xfId="22271" xr:uid="{2434B784-0AE7-42FD-B6AE-12E062C5C7D2}"/>
    <cellStyle name="Migliaia 20 3 2 5" xfId="12935" xr:uid="{5570E888-21CB-47D9-909F-57EBC58A3295}"/>
    <cellStyle name="Migliaia 20 3 2 5 3" xfId="23757" xr:uid="{20EBF546-125D-46EF-97D9-A648DA0D50F5}"/>
    <cellStyle name="Migliaia 20 3 2 6" xfId="26622" xr:uid="{4FB056C6-DF7C-464A-BECE-CE309AA6BD9C}"/>
    <cellStyle name="Migliaia 20 3 2 7" xfId="16323" xr:uid="{F4D82D80-7ABA-4887-B829-CA93D9D293DA}"/>
    <cellStyle name="Migliaia 20 3 3" xfId="3787" xr:uid="{8C3CDCE5-672D-4262-9AC2-EF535DB453B8}"/>
    <cellStyle name="Migliaia 20 3 3 2" xfId="6950" xr:uid="{4A058ED6-7647-4D26-A6E7-8550B724560B}"/>
    <cellStyle name="Migliaia 20 3 3 2 2" xfId="29421" xr:uid="{779E0D65-4A9B-406F-8259-B303E7CE0C22}"/>
    <cellStyle name="Migliaia 20 3 3 2 3" xfId="19128" xr:uid="{54E2715F-4367-4E4F-B6F3-AE3A24B8EF94}"/>
    <cellStyle name="Migliaia 20 3 3 3" xfId="10113" xr:uid="{9CBD6FA1-4E51-400F-A0CE-0E4ED6FF164E}"/>
    <cellStyle name="Migliaia 20 3 3 3 2" xfId="32382" xr:uid="{BC26C280-432D-4C98-9648-4D0A9FC111DD}"/>
    <cellStyle name="Migliaia 20 3 3 3 3" xfId="22107" xr:uid="{6383D0C1-3FF4-4424-BF09-DB16D406D2D5}"/>
    <cellStyle name="Migliaia 20 3 3 4" xfId="13378" xr:uid="{148136B8-1BF7-4448-920F-28885E62A030}"/>
    <cellStyle name="Migliaia 20 3 3 4 3" xfId="24014" xr:uid="{1CF62158-BA2E-4F7C-87CE-6AE7224B4C64}"/>
    <cellStyle name="Migliaia 20 3 3 5" xfId="26458" xr:uid="{F5D4DCDD-2FBF-4365-859E-9ACE380D3DDC}"/>
    <cellStyle name="Migliaia 20 3 3 6" xfId="16159" xr:uid="{C9D5FFC1-BE14-4C0F-A216-37F41E6AB017}"/>
    <cellStyle name="Migliaia 20 3 4" xfId="3307" xr:uid="{01DD70AC-1076-4637-A7FC-8B5D3804CF18}"/>
    <cellStyle name="Migliaia 20 3 4 2" xfId="6664" xr:uid="{5C50F21D-BAA4-424A-8E7C-8641ADCEFBF5}"/>
    <cellStyle name="Migliaia 20 3 4 2 2" xfId="29164" xr:uid="{5DF5B2C0-6450-46E0-AEEB-7D42F8A94A55}"/>
    <cellStyle name="Migliaia 20 3 4 2 3" xfId="18871" xr:uid="{6F4A6BBB-E499-4CA4-9BDC-051599AAA26B}"/>
    <cellStyle name="Migliaia 20 3 4 3" xfId="9855" xr:uid="{0DCC0819-0F70-4897-9389-09EE0D8E0E40}"/>
    <cellStyle name="Migliaia 20 3 4 3 2" xfId="32125" xr:uid="{9234AB4F-82C0-42D3-B08F-4F3373CCD6EE}"/>
    <cellStyle name="Migliaia 20 3 4 3 3" xfId="21849" xr:uid="{374D108C-5095-42B8-B81C-7E2ADDAA17A5}"/>
    <cellStyle name="Migliaia 20 3 4 4" xfId="26200" xr:uid="{5C5D8B07-8979-47E2-AAC2-923CEE5C7599}"/>
    <cellStyle name="Migliaia 20 3 4 5" xfId="15901" xr:uid="{6E4E78AD-BFBB-4AEB-AC4A-577426C13DED}"/>
    <cellStyle name="Migliaia 20 3 5" xfId="6411" xr:uid="{3E4D5901-11C7-4B44-ACF3-DBA6775DC30C}"/>
    <cellStyle name="Migliaia 20 3 5 2" xfId="28912" xr:uid="{36327F37-0B7C-4F26-9CF2-C7E448B36B8A}"/>
    <cellStyle name="Migliaia 20 3 5 3" xfId="18618" xr:uid="{0F7A1501-01DB-4179-AD96-259E2FC007E8}"/>
    <cellStyle name="Migliaia 20 3 6" xfId="9602" xr:uid="{4C1CEA33-47CF-4968-AECF-349BF076C403}"/>
    <cellStyle name="Migliaia 20 3 6 2" xfId="31872" xr:uid="{81ED72C5-3F8D-42CA-8B1E-16FA67F5A66B}"/>
    <cellStyle name="Migliaia 20 3 6 3" xfId="21596" xr:uid="{6BCBBDEA-A9F6-43C3-9DE6-900CAB718DF9}"/>
    <cellStyle name="Migliaia 20 3 7" xfId="12723" xr:uid="{810E8129-48AF-4E7D-9B27-EF41E96E6EA6}"/>
    <cellStyle name="Migliaia 20 3 7 3" xfId="23592" xr:uid="{7D506131-AE6B-4A40-8CA6-D6AD10F0E267}"/>
    <cellStyle name="Migliaia 20 3 8" xfId="25948" xr:uid="{F3352EC9-D834-4933-9628-CAAA3C21FAA3}"/>
    <cellStyle name="Migliaia 20 3 9" xfId="15648" xr:uid="{23AB29CC-2B05-41EB-A6F0-84CB4DA726D9}"/>
    <cellStyle name="Migliaia 20 4" xfId="3463" xr:uid="{E32FDF67-45E6-40D9-9094-5FC309DC0360}"/>
    <cellStyle name="Migliaia 20 4 2" xfId="4782" xr:uid="{612250B4-AC5E-4631-B9FF-AA0BFE622A35}"/>
    <cellStyle name="Migliaia 20 4 2 2" xfId="7968" xr:uid="{34BF640E-53A3-4131-B714-094B82A5BF60}"/>
    <cellStyle name="Migliaia 20 4 2 2 2" xfId="30398" xr:uid="{0B43F150-9D1D-4D0E-9F19-131FBE48BEB1}"/>
    <cellStyle name="Migliaia 20 4 2 2 3" xfId="20108" xr:uid="{694EFE92-0E2C-4DB3-A694-9E9E881889FA}"/>
    <cellStyle name="Migliaia 20 4 2 3" xfId="11090" xr:uid="{10B0D871-115A-43A4-B928-8DA80A6140C3}"/>
    <cellStyle name="Migliaia 20 4 2 3 3" xfId="23088" xr:uid="{E770620A-FBFF-4271-BD4D-B2F9429E6B5C}"/>
    <cellStyle name="Migliaia 20 4 2 4" xfId="27439" xr:uid="{7153AFD2-BD9F-458A-A383-E8B5385C56CB}"/>
    <cellStyle name="Migliaia 20 4 2 5" xfId="17140" xr:uid="{6B38B79A-84FE-4F95-89D9-B6E8B02C0357}"/>
    <cellStyle name="Migliaia 20 4 3" xfId="6837" xr:uid="{ED205876-C21B-47DC-9AC9-00BC5428BE03}"/>
    <cellStyle name="Migliaia 20 4 3 2" xfId="29323" xr:uid="{928EB015-1B5D-45CE-A6C6-CE2819B2A162}"/>
    <cellStyle name="Migliaia 20 4 3 3" xfId="19030" xr:uid="{990BFBD0-8836-4E7B-B55C-EB912DCBAF31}"/>
    <cellStyle name="Migliaia 20 4 4" xfId="10015" xr:uid="{D12D68EF-9E87-4557-BACC-0A0E079F4E0D}"/>
    <cellStyle name="Migliaia 20 4 4 2" xfId="32284" xr:uid="{F0048913-85E2-4D11-B315-0BCAC9C9641B}"/>
    <cellStyle name="Migliaia 20 4 4 3" xfId="22009" xr:uid="{BF87FA81-4EEC-4DDC-B8B5-D3FD4506DF92}"/>
    <cellStyle name="Migliaia 20 4 5" xfId="13090" xr:uid="{4F1EFAE7-9E1B-4EA2-982D-29FCB5E0029A}"/>
    <cellStyle name="Migliaia 20 4 5 3" xfId="23916" xr:uid="{C9ABA65B-B94D-458F-A25E-E243699F020B}"/>
    <cellStyle name="Migliaia 20 4 6" xfId="26360" xr:uid="{1A10FC38-FD7E-4434-BC99-4C0C7CE10154}"/>
    <cellStyle name="Migliaia 20 4 7" xfId="16061" xr:uid="{325BCD8A-6642-4027-8D3C-3E14A9C568D4}"/>
    <cellStyle name="Migliaia 20 5" xfId="4662" xr:uid="{71D5CCE6-A2E1-419B-946F-140449A02897}"/>
    <cellStyle name="Migliaia 20 5 2" xfId="7838" xr:uid="{5D7A2DB0-7C47-41F3-BD23-8398CC2E4E03}"/>
    <cellStyle name="Migliaia 20 5 2 2" xfId="30266" xr:uid="{E284E2E2-0F60-4B7A-B030-06B0394E56D9}"/>
    <cellStyle name="Migliaia 20 5 2 3" xfId="19977" xr:uid="{934DEBB4-4CE2-43F9-8264-0140E4D90986}"/>
    <cellStyle name="Migliaia 20 5 3" xfId="10961" xr:uid="{AC4539A6-A19D-45CC-95FA-674D37A92E16}"/>
    <cellStyle name="Migliaia 20 5 3 3" xfId="22956" xr:uid="{03223F75-4D06-4370-8A9F-3E6ED91F3E1E}"/>
    <cellStyle name="Migliaia 20 5 4" xfId="13755" xr:uid="{C71F2867-77C3-429C-891E-82362FE71A62}"/>
    <cellStyle name="Migliaia 20 5 4 3" xfId="24394" xr:uid="{1B84421C-6111-43BA-9B15-0D3F31CF7B86}"/>
    <cellStyle name="Migliaia 20 5 5" xfId="27307" xr:uid="{A36E14D2-97A1-4845-B424-9ABA9116D058}"/>
    <cellStyle name="Migliaia 20 5 6" xfId="17008" xr:uid="{AE1784DB-C78F-4599-9ACA-A7B23B65E7AF}"/>
    <cellStyle name="Migliaia 20 6" xfId="4459" xr:uid="{AC6B644E-30E7-4077-B7DA-D3F8F3C74167}"/>
    <cellStyle name="Migliaia 20 6 2" xfId="7635" xr:uid="{0CBD4031-C58B-492B-805C-2B1175346B36}"/>
    <cellStyle name="Migliaia 20 6 2 2" xfId="30064" xr:uid="{69A9E270-8360-4FDE-B844-A08715A64B95}"/>
    <cellStyle name="Migliaia 20 6 2 3" xfId="19774" xr:uid="{3DF44154-87A4-4256-9F31-591E0DF5DBE7}"/>
    <cellStyle name="Migliaia 20 6 3" xfId="10758" xr:uid="{BF4E4CF1-E04E-427F-9EF6-2D70BB24B774}"/>
    <cellStyle name="Migliaia 20 6 3 3" xfId="22753" xr:uid="{59D45B24-8364-4BEC-9A2E-B7ED7250C5A5}"/>
    <cellStyle name="Migliaia 20 6 4" xfId="13917" xr:uid="{28DFFEF9-795A-4607-96BF-66A88B05E557}"/>
    <cellStyle name="Migliaia 20 6 4 3" xfId="24557" xr:uid="{D38F2E6A-5CF7-42E6-A9F4-2132C0FDDE9D}"/>
    <cellStyle name="Migliaia 20 6 5" xfId="27104" xr:uid="{568F80D5-697D-4CAA-8F85-B85B84924D8E}"/>
    <cellStyle name="Migliaia 20 6 6" xfId="16805" xr:uid="{70A77BF6-8D2B-4616-B649-54EC19A1B3F1}"/>
    <cellStyle name="Migliaia 20 7" xfId="4256" xr:uid="{D17F472D-6F4D-4212-90F8-8E3609AABF43}"/>
    <cellStyle name="Migliaia 20 7 2" xfId="7431" xr:uid="{805268EB-410F-4F13-BCB2-1A4979AF5738}"/>
    <cellStyle name="Migliaia 20 7 2 2" xfId="29874" xr:uid="{CC7486D5-4EA2-41A9-8555-9338527F4086}"/>
    <cellStyle name="Migliaia 20 7 2 3" xfId="19584" xr:uid="{D94A0226-5A3B-426A-B92B-9FA10B9A28A3}"/>
    <cellStyle name="Migliaia 20 7 3" xfId="10568" xr:uid="{AD6FA992-E796-462B-8912-31FFC101CA17}"/>
    <cellStyle name="Migliaia 20 7 3 3" xfId="22563" xr:uid="{64D82232-DBE6-4DE7-ADFF-BDEB78A2BA33}"/>
    <cellStyle name="Migliaia 20 7 4" xfId="26914" xr:uid="{B8ED2077-2F83-4A58-90CE-5D96E8C4409C}"/>
    <cellStyle name="Migliaia 20 7 5" xfId="16615" xr:uid="{885A88A0-4A9A-4404-8AD2-1C660A0DEB54}"/>
    <cellStyle name="Migliaia 20 8" xfId="4162" xr:uid="{B550B57F-0071-4E13-B1EE-8535CBE0C1D9}"/>
    <cellStyle name="Migliaia 20 8 2" xfId="7337" xr:uid="{27A0344A-3891-4803-8D2B-FBE45B77D7E0}"/>
    <cellStyle name="Migliaia 20 8 2 2" xfId="29800" xr:uid="{32C35B72-F68B-4F6B-810E-B84A25162E74}"/>
    <cellStyle name="Migliaia 20 8 2 3" xfId="19510" xr:uid="{95960654-AFE5-4636-98BE-6FD5546D1AC2}"/>
    <cellStyle name="Migliaia 20 8 3" xfId="10494" xr:uid="{750179A4-25D1-41B0-BF03-C1E636E38BB9}"/>
    <cellStyle name="Migliaia 20 8 3 3" xfId="22489" xr:uid="{061BE8DF-A718-4083-9FF5-A4470B2697B1}"/>
    <cellStyle name="Migliaia 20 8 4" xfId="26840" xr:uid="{E857BE49-F255-4038-A336-7F4E11587149}"/>
    <cellStyle name="Migliaia 20 8 5" xfId="16541" xr:uid="{C40FF13B-1248-4C46-93D6-CC47CB55081F}"/>
    <cellStyle name="Migliaia 20 9" xfId="3225" xr:uid="{956D7763-D074-484C-99C4-D96FE9140204}"/>
    <cellStyle name="Migliaia 20 9 2" xfId="6580" xr:uid="{ED4B9963-D77C-4E4B-BE0D-D2213AD6AC73}"/>
    <cellStyle name="Migliaia 20 9 2 2" xfId="29080" xr:uid="{2FB2BB65-2697-4EE7-B416-EF334C577D09}"/>
    <cellStyle name="Migliaia 20 9 2 3" xfId="18787" xr:uid="{4EF2C062-E283-4893-8766-ED129707D4B7}"/>
    <cellStyle name="Migliaia 20 9 3" xfId="9771" xr:uid="{73C83B09-A831-42A8-B18D-36B14687A8AB}"/>
    <cellStyle name="Migliaia 20 9 3 2" xfId="32041" xr:uid="{08CEF4A4-6414-4135-B2C1-228B85BB334A}"/>
    <cellStyle name="Migliaia 20 9 3 3" xfId="21765" xr:uid="{6F048452-3470-42AD-A84E-742CF3E76222}"/>
    <cellStyle name="Migliaia 20 9 4" xfId="26117" xr:uid="{B5797794-A433-4DDE-AA8D-FD0A13FF3111}"/>
    <cellStyle name="Migliaia 20 9 5" xfId="15817" xr:uid="{2EFDF0CE-D206-4A16-ACF1-FF9BAD0C595E}"/>
    <cellStyle name="Migliaia 21" xfId="2847" xr:uid="{648B62A6-ED4B-4E0A-B6E7-EFA9C1016871}"/>
    <cellStyle name="Migliaia 21 10" xfId="3042" xr:uid="{118CF8D3-5A7A-4514-BEAC-F0218310DC3A}"/>
    <cellStyle name="Migliaia 21 10 2" xfId="6331" xr:uid="{DEBFA738-53D2-4D12-AFAD-31293DAD296A}"/>
    <cellStyle name="Migliaia 21 10 2 2" xfId="28832" xr:uid="{0ED2ED5F-4C55-49AF-9306-615EBE51D55A}"/>
    <cellStyle name="Migliaia 21 10 2 3" xfId="18538" xr:uid="{5478B814-C940-45A0-87B1-B99308821778}"/>
    <cellStyle name="Migliaia 21 10 3" xfId="9522" xr:uid="{DC07828F-6FC6-4193-8CE7-17512D7F984E}"/>
    <cellStyle name="Migliaia 21 10 3 2" xfId="31792" xr:uid="{C4B3591C-52E5-42C3-902B-A6A80E5679F6}"/>
    <cellStyle name="Migliaia 21 10 3 3" xfId="21516" xr:uid="{915E0478-3EDC-4C8C-8A42-6BF57AC5131D}"/>
    <cellStyle name="Migliaia 21 10 4" xfId="25868" xr:uid="{30222EFE-2B8E-4C61-B624-A8EEF6D80D2C}"/>
    <cellStyle name="Migliaia 21 10 5" xfId="15568" xr:uid="{E033DEF3-6565-4B6B-B1B4-B7B155972469}"/>
    <cellStyle name="Migliaia 21 11" xfId="2928" xr:uid="{480B8505-ECA0-420E-9874-D8C128CA7BD9}"/>
    <cellStyle name="Migliaia 21 11 2" xfId="6220" xr:uid="{6F64EABC-A073-4D11-B695-42DC1814C060}"/>
    <cellStyle name="Migliaia 21 11 2 2" xfId="28721" xr:uid="{2347DA57-F12E-4E7A-A359-4E481C871A98}"/>
    <cellStyle name="Migliaia 21 11 2 3" xfId="18427" xr:uid="{C0B8DD87-A378-4824-91C9-117F86E0F817}"/>
    <cellStyle name="Migliaia 21 11 3" xfId="9411" xr:uid="{C0B2CC55-808D-4CCD-9136-9A48AF5B1459}"/>
    <cellStyle name="Migliaia 21 11 3 2" xfId="31681" xr:uid="{8EA085E6-E28E-4982-B223-39BBFB8B50D8}"/>
    <cellStyle name="Migliaia 21 11 3 3" xfId="21405" xr:uid="{50A8C36B-5978-492F-8A5F-90CC4B790478}"/>
    <cellStyle name="Migliaia 21 11 4" xfId="25757" xr:uid="{8422CAFA-0A99-456A-8F9E-5B54F66BF8B6}"/>
    <cellStyle name="Migliaia 21 11 5" xfId="15457" xr:uid="{30FDDCD0-996F-4BB4-B539-EBE8E185942B}"/>
    <cellStyle name="Migliaia 21 12" xfId="6133" xr:uid="{FAFBE1C4-27CE-4F67-8B2D-93CF8752F50C}"/>
    <cellStyle name="Migliaia 21 12 2" xfId="28634" xr:uid="{CB7F7131-14F8-46E4-8701-7BE24F42FF98}"/>
    <cellStyle name="Migliaia 21 12 3" xfId="18340" xr:uid="{B582952C-5F91-4F8B-8A8A-CB9D3A999285}"/>
    <cellStyle name="Migliaia 21 13" xfId="9324" xr:uid="{3FD621FD-F8EA-4C88-BB5F-799472C9C921}"/>
    <cellStyle name="Migliaia 21 13 2" xfId="31594" xr:uid="{D6A69FF9-73C3-433C-9234-CEC9E873E381}"/>
    <cellStyle name="Migliaia 21 13 3" xfId="21318" xr:uid="{2114B5CA-9FC8-45CE-85CC-B16829CF6F6C}"/>
    <cellStyle name="Migliaia 21 14" xfId="12393" xr:uid="{A1126C95-2A37-471F-972A-FEE74FCE239C}"/>
    <cellStyle name="Migliaia 21 14 3" xfId="23493" xr:uid="{0652CC5C-D8F0-4BD2-A50B-374B48F23D33}"/>
    <cellStyle name="Migliaia 21 15" xfId="25670" xr:uid="{13E0BEB6-FA7E-4CE0-ACB5-3D73FBA17B90}"/>
    <cellStyle name="Migliaia 21 16" xfId="15370" xr:uid="{AC63DDDA-66F1-4699-AAFE-7AF53F72139F}"/>
    <cellStyle name="Migliaia 21 2" xfId="3149" xr:uid="{08038308-129E-4C49-AF4C-5AE4FEB3DA53}"/>
    <cellStyle name="Migliaia 21 2 2" xfId="4019" xr:uid="{AB961758-D651-4152-87BA-BF68A0AC82C4}"/>
    <cellStyle name="Migliaia 21 2 2 2" xfId="4909" xr:uid="{302148FB-9D15-4E2F-9EA8-E62EFA3C321E}"/>
    <cellStyle name="Migliaia 21 2 2 2 2" xfId="8097" xr:uid="{D85BE98C-2526-4F18-B3EF-122F04F18040}"/>
    <cellStyle name="Migliaia 21 2 2 2 2 2" xfId="30520" xr:uid="{64F88744-7EFA-4ECE-A3BF-B4B4B0245ECF}"/>
    <cellStyle name="Migliaia 21 2 2 2 2 3" xfId="20230" xr:uid="{D612CD80-52D3-408C-AC5A-4B4DE35D80EB}"/>
    <cellStyle name="Migliaia 21 2 2 2 3" xfId="11212" xr:uid="{882E2E6F-8975-4391-A26B-48CBFBD8E75D}"/>
    <cellStyle name="Migliaia 21 2 2 2 3 3" xfId="23210" xr:uid="{9EF0D453-CFD4-4FC7-BDAA-0C60EFC072F3}"/>
    <cellStyle name="Migliaia 21 2 2 2 4" xfId="13618" xr:uid="{9BF23B54-D028-4373-B941-18D63507EC81}"/>
    <cellStyle name="Migliaia 21 2 2 2 4 3" xfId="24256" xr:uid="{FE771C27-6402-4C78-AFEA-0D8CC4D8BFA6}"/>
    <cellStyle name="Migliaia 21 2 2 2 5" xfId="27559" xr:uid="{70FC4CA0-CF4B-4FF1-87C5-9065A8CB0648}"/>
    <cellStyle name="Migliaia 21 2 2 2 6" xfId="17262" xr:uid="{E9A29938-F870-4A87-8C35-1593F77C6D6E}"/>
    <cellStyle name="Migliaia 21 2 2 3" xfId="7192" xr:uid="{F6A2AE61-2A2E-403F-B712-14D4EB64E5F7}"/>
    <cellStyle name="Migliaia 21 2 2 3 2" xfId="29665" xr:uid="{CB1BC039-1479-4DF6-AC9B-98074A0E2237}"/>
    <cellStyle name="Migliaia 21 2 2 3 3" xfId="19374" xr:uid="{E2B221E7-A3BB-4849-BD7A-0E123C27A5CC}"/>
    <cellStyle name="Migliaia 21 2 2 4" xfId="10358" xr:uid="{CE31B663-724D-4E85-B792-454A7A99DB64}"/>
    <cellStyle name="Migliaia 21 2 2 4 3" xfId="22353" xr:uid="{3A69604A-ADA3-4D3C-8810-8670BAE910D3}"/>
    <cellStyle name="Migliaia 21 2 2 5" xfId="13014" xr:uid="{186B3289-54B6-41EC-9890-A5695D5D5D0E}"/>
    <cellStyle name="Migliaia 21 2 2 5 3" xfId="23839" xr:uid="{42744A3D-32A5-4406-84D5-D9D270FCB3F5}"/>
    <cellStyle name="Migliaia 21 2 2 6" xfId="26704" xr:uid="{425FD81A-2536-4688-8860-9E198F5A0703}"/>
    <cellStyle name="Migliaia 21 2 2 7" xfId="16405" xr:uid="{E09714B1-E37A-432A-A8CC-DEFD6C60CDA5}"/>
    <cellStyle name="Migliaia 21 2 3" xfId="3864" xr:uid="{94AA52D6-385D-41F5-8D30-07FB7D8DB3A4}"/>
    <cellStyle name="Migliaia 21 2 3 2" xfId="4348" xr:uid="{E93D5144-479E-497D-B5B1-59669BE154B2}"/>
    <cellStyle name="Migliaia 21 2 3 2 2" xfId="7523" xr:uid="{5D686413-C6ED-43E8-B563-3B5CEDBD26DF}"/>
    <cellStyle name="Migliaia 21 2 3 2 2 2" xfId="29952" xr:uid="{B4FB2060-4A40-4BEA-800E-8EDB726F651E}"/>
    <cellStyle name="Migliaia 21 2 3 2 2 3" xfId="19662" xr:uid="{65D06D62-1E34-45CC-A0CF-4BCFEAEE8C29}"/>
    <cellStyle name="Migliaia 21 2 3 2 3" xfId="10646" xr:uid="{C52EAE9B-F0B6-4935-8075-FBEC22F4158B}"/>
    <cellStyle name="Migliaia 21 2 3 2 3 3" xfId="22641" xr:uid="{81A4415F-E5A7-4AB4-AC41-2E6FB95E920A}"/>
    <cellStyle name="Migliaia 21 2 3 2 4" xfId="26992" xr:uid="{867AB785-AC0D-4EC2-9D1F-424C27BC8D42}"/>
    <cellStyle name="Migliaia 21 2 3 2 5" xfId="16693" xr:uid="{E1EE27A3-4C6F-432D-989A-35E5A793ECA4}"/>
    <cellStyle name="Migliaia 21 2 3 3" xfId="7034" xr:uid="{8694F004-6AF7-4AA0-871B-E0DFEE2DFA3E}"/>
    <cellStyle name="Migliaia 21 2 3 3 2" xfId="29504" xr:uid="{C2003028-BE38-404E-B5AF-EA18D0B5F879}"/>
    <cellStyle name="Migliaia 21 2 3 3 3" xfId="19212" xr:uid="{FAE437B0-E582-4285-8658-540156749F4C}"/>
    <cellStyle name="Migliaia 21 2 3 4" xfId="10196" xr:uid="{5F186100-DEC6-4CD4-A3AE-2BFA4A834CE0}"/>
    <cellStyle name="Migliaia 21 2 3 4 2" xfId="32466" xr:uid="{88395BC7-CA41-4265-837D-76F818B52561}"/>
    <cellStyle name="Migliaia 21 2 3 4 3" xfId="22191" xr:uid="{14C2C46B-9E9D-4816-A738-0BDE929525C5}"/>
    <cellStyle name="Migliaia 21 2 3 5" xfId="13456" xr:uid="{2DFD764D-AC64-4080-B261-F4D750B8DC1C}"/>
    <cellStyle name="Migliaia 21 2 3 5 3" xfId="24094" xr:uid="{3CD725F5-5C08-4090-A966-7AECF7697256}"/>
    <cellStyle name="Migliaia 21 2 3 6" xfId="26542" xr:uid="{358328F8-FF92-451B-ADF7-D002C0A263A9}"/>
    <cellStyle name="Migliaia 21 2 3 7" xfId="16243" xr:uid="{F34EF2B2-26C6-4B60-8FD1-233F2F4F0400}"/>
    <cellStyle name="Migliaia 21 2 4" xfId="3391" xr:uid="{FEB47CA6-D7B0-4776-BC7B-7BA6EAE23850}"/>
    <cellStyle name="Migliaia 21 2 4 2" xfId="6748" xr:uid="{733585CF-56D1-4181-B5A5-A592D60155EF}"/>
    <cellStyle name="Migliaia 21 2 4 2 2" xfId="29248" xr:uid="{AE7B845B-51DF-4416-97F3-AA21C449EC49}"/>
    <cellStyle name="Migliaia 21 2 4 2 3" xfId="18955" xr:uid="{D4C7B571-9D1F-49BD-8453-73F8FD722E45}"/>
    <cellStyle name="Migliaia 21 2 4 3" xfId="9939" xr:uid="{37AA8322-7B2B-4CA0-AE69-290B78BFFFE1}"/>
    <cellStyle name="Migliaia 21 2 4 3 2" xfId="32209" xr:uid="{AB9A3826-1789-44DC-B43B-AB8883273C86}"/>
    <cellStyle name="Migliaia 21 2 4 3 3" xfId="21933" xr:uid="{92EDCA7F-18BA-480E-956B-7B6D70271EEB}"/>
    <cellStyle name="Migliaia 21 2 4 4" xfId="26284" xr:uid="{E4A3B050-6936-4AFB-8659-735DF05B3B84}"/>
    <cellStyle name="Migliaia 21 2 4 5" xfId="15985" xr:uid="{353D3E7B-3463-4F7B-B181-2805AFBA2B23}"/>
    <cellStyle name="Migliaia 21 2 5" xfId="6495" xr:uid="{2D1A2BB3-2F2A-405A-ABE5-B5B8284FDCB5}"/>
    <cellStyle name="Migliaia 21 2 5 2" xfId="28996" xr:uid="{5D77800B-5F09-46D6-AF5A-567F6550067C}"/>
    <cellStyle name="Migliaia 21 2 5 3" xfId="18702" xr:uid="{598B2CAF-403E-4285-9DEC-0B6F7CCC75D5}"/>
    <cellStyle name="Migliaia 21 2 6" xfId="9686" xr:uid="{000EACE3-72C3-4FCF-901D-686296C8C2E6}"/>
    <cellStyle name="Migliaia 21 2 6 2" xfId="31956" xr:uid="{2642F4EB-93EF-4913-B190-CBD8CC12C50B}"/>
    <cellStyle name="Migliaia 21 2 6 3" xfId="21680" xr:uid="{FB177C48-E513-4812-9E70-9BEB6AEB515B}"/>
    <cellStyle name="Migliaia 21 2 7" xfId="12805" xr:uid="{12731274-F5BF-430F-872B-EA3EFF5A467D}"/>
    <cellStyle name="Migliaia 21 2 7 3" xfId="23676" xr:uid="{5AEA8DDA-8688-40B4-ACAC-0F009383972D}"/>
    <cellStyle name="Migliaia 21 2 8" xfId="26032" xr:uid="{6F24A188-1F16-4825-BE58-7BA38E7FE1A6}"/>
    <cellStyle name="Migliaia 21 2 9" xfId="15732" xr:uid="{D6AE94A2-90F6-4FB2-BC18-2479A1711292}"/>
    <cellStyle name="Migliaia 21 3" xfId="3103" xr:uid="{C927E989-F6BF-477F-8704-4E0E5F0204DA}"/>
    <cellStyle name="Migliaia 21 3 2" xfId="3968" xr:uid="{B15D6A20-6D7D-43D5-87A0-42B7806F0C6A}"/>
    <cellStyle name="Migliaia 21 3 2 2" xfId="4999" xr:uid="{9221C87C-197D-4C7E-9641-28EB1A794DFE}"/>
    <cellStyle name="Migliaia 21 3 2 2 2" xfId="8197" xr:uid="{1E520096-116C-4266-9124-5DE43946B6F8}"/>
    <cellStyle name="Migliaia 21 3 2 2 2 2" xfId="30609" xr:uid="{B17C6BE9-29C1-4236-8BD0-7E4B30769061}"/>
    <cellStyle name="Migliaia 21 3 2 2 2 3" xfId="20320" xr:uid="{810E8F77-34D3-4568-A634-D21EE352A10A}"/>
    <cellStyle name="Migliaia 21 3 2 2 3" xfId="11302" xr:uid="{AE018473-C456-48B0-A685-FA49DE1E92F0}"/>
    <cellStyle name="Migliaia 21 3 2 2 3 3" xfId="23300" xr:uid="{07EE4FE4-88FF-435F-9BC6-78C8D4967D32}"/>
    <cellStyle name="Migliaia 21 3 2 2 4" xfId="13540" xr:uid="{C2E3E05B-FA53-415E-A941-331E13246A62}"/>
    <cellStyle name="Migliaia 21 3 2 2 4 3" xfId="24176" xr:uid="{2D94074D-5E05-47D8-A82B-E17747ADD3CE}"/>
    <cellStyle name="Migliaia 21 3 2 2 5" xfId="27646" xr:uid="{AECF52B0-AB46-4DFB-94C1-007232DF12FE}"/>
    <cellStyle name="Migliaia 21 3 2 2 6" xfId="17352" xr:uid="{61179764-B96C-4341-A1B5-826B90F5F7B9}"/>
    <cellStyle name="Migliaia 21 3 2 3" xfId="7114" xr:uid="{0DEB13C4-E864-4861-8EBF-230BE1538FE2}"/>
    <cellStyle name="Migliaia 21 3 2 3 2" xfId="29585" xr:uid="{73D2C416-11C5-41F6-9ECA-486CF48A42BB}"/>
    <cellStyle name="Migliaia 21 3 2 3 3" xfId="19294" xr:uid="{DD87C792-5A50-4774-A0BA-70662E3FCDF5}"/>
    <cellStyle name="Migliaia 21 3 2 4" xfId="10278" xr:uid="{9B0A84A0-9642-443D-9B7E-AA17220C5E8B}"/>
    <cellStyle name="Migliaia 21 3 2 4 2" xfId="32547" xr:uid="{2C95DE17-3AF6-4C3D-BBBF-6D701745240F}"/>
    <cellStyle name="Migliaia 21 3 2 4 3" xfId="22273" xr:uid="{504919D8-CD77-43BA-910A-7C4DB5D12F8F}"/>
    <cellStyle name="Migliaia 21 3 2 5" xfId="12937" xr:uid="{F7634E08-EF7A-4417-887D-473D70595B5A}"/>
    <cellStyle name="Migliaia 21 3 2 5 3" xfId="23759" xr:uid="{93632593-E8AD-4D94-8F55-F0840F00C757}"/>
    <cellStyle name="Migliaia 21 3 2 6" xfId="26624" xr:uid="{7C673094-60C9-497F-9241-F9FCE6CBCC1F}"/>
    <cellStyle name="Migliaia 21 3 2 7" xfId="16325" xr:uid="{79C54F82-9F73-468E-AF4C-21E5F44F7DE7}"/>
    <cellStyle name="Migliaia 21 3 3" xfId="3789" xr:uid="{69A6C525-7586-4C5C-A5AB-35171FE807EF}"/>
    <cellStyle name="Migliaia 21 3 3 2" xfId="6952" xr:uid="{7910987E-E1EB-485A-9549-DE0E83703C63}"/>
    <cellStyle name="Migliaia 21 3 3 2 2" xfId="29423" xr:uid="{6705D7A4-29FA-4AA0-BC30-A339C66D020D}"/>
    <cellStyle name="Migliaia 21 3 3 2 3" xfId="19130" xr:uid="{8F022480-C1A4-406C-AEED-2D47F0BFBA81}"/>
    <cellStyle name="Migliaia 21 3 3 3" xfId="10115" xr:uid="{B3A7BECB-9DFA-496D-89AE-6663C8165CFB}"/>
    <cellStyle name="Migliaia 21 3 3 3 2" xfId="32384" xr:uid="{54958E8F-9898-459C-B43E-DFA2C6B01B61}"/>
    <cellStyle name="Migliaia 21 3 3 3 3" xfId="22109" xr:uid="{53C5F25B-FD28-4678-94A8-5F92D0BA0007}"/>
    <cellStyle name="Migliaia 21 3 3 4" xfId="13380" xr:uid="{1B625EAC-5C11-43AF-AE5C-9C45AB03134E}"/>
    <cellStyle name="Migliaia 21 3 3 4 3" xfId="24016" xr:uid="{69F5F191-67E7-4191-B201-6BF9CBA7D01E}"/>
    <cellStyle name="Migliaia 21 3 3 5" xfId="26460" xr:uid="{F1E82117-5D56-469B-88B2-1FBCF57AF31F}"/>
    <cellStyle name="Migliaia 21 3 3 6" xfId="16161" xr:uid="{74D07EE5-7E14-4527-9CF4-AED3EFE60006}"/>
    <cellStyle name="Migliaia 21 3 4" xfId="3309" xr:uid="{98B92882-62CE-4074-A9A1-7D1BC189A2C9}"/>
    <cellStyle name="Migliaia 21 3 4 2" xfId="6666" xr:uid="{1BF43311-D16A-48DA-B55C-77D652362901}"/>
    <cellStyle name="Migliaia 21 3 4 2 2" xfId="29166" xr:uid="{1A14F833-C2B9-4B67-9800-4843B1F54F46}"/>
    <cellStyle name="Migliaia 21 3 4 2 3" xfId="18873" xr:uid="{B2C041C2-8F14-4E86-8047-E55EAABC0446}"/>
    <cellStyle name="Migliaia 21 3 4 3" xfId="9857" xr:uid="{B4E20C9E-DDB1-458F-B107-FF56BB44B3F2}"/>
    <cellStyle name="Migliaia 21 3 4 3 2" xfId="32127" xr:uid="{4ABAD90B-7F76-4CFD-BD8E-C9DB5869B9E4}"/>
    <cellStyle name="Migliaia 21 3 4 3 3" xfId="21851" xr:uid="{CD7881C8-2DB0-41C8-820B-A64C09409CC0}"/>
    <cellStyle name="Migliaia 21 3 4 4" xfId="26202" xr:uid="{B5891553-715F-4FA1-83E7-546AE55DA8BF}"/>
    <cellStyle name="Migliaia 21 3 4 5" xfId="15903" xr:uid="{D30C486C-E4EB-4363-837F-9D5C27B73195}"/>
    <cellStyle name="Migliaia 21 3 5" xfId="6413" xr:uid="{2D054DCD-AF14-4F6A-9CA3-9FFDB45B6926}"/>
    <cellStyle name="Migliaia 21 3 5 2" xfId="28914" xr:uid="{7F1857E0-4673-4C07-BD7A-BD42DE4FBCCA}"/>
    <cellStyle name="Migliaia 21 3 5 3" xfId="18620" xr:uid="{2ED5E9D9-2525-4EE2-886E-834A5DFCE592}"/>
    <cellStyle name="Migliaia 21 3 6" xfId="9604" xr:uid="{53E14C6C-776E-41A6-A5D9-C0347FBB6397}"/>
    <cellStyle name="Migliaia 21 3 6 2" xfId="31874" xr:uid="{9E07BB72-E250-4FE3-8F3E-028517D8EB32}"/>
    <cellStyle name="Migliaia 21 3 6 3" xfId="21598" xr:uid="{D38FDD91-DA6C-480D-886A-711F42988095}"/>
    <cellStyle name="Migliaia 21 3 7" xfId="12725" xr:uid="{4A34B316-DCD1-49BB-AB4A-B3E17DAB1FDA}"/>
    <cellStyle name="Migliaia 21 3 7 3" xfId="23594" xr:uid="{3F58D84B-2E36-43A6-9621-57F1BBAF9C43}"/>
    <cellStyle name="Migliaia 21 3 8" xfId="25950" xr:uid="{248F6EDB-AF60-4442-A4DF-E7840B56B90D}"/>
    <cellStyle name="Migliaia 21 3 9" xfId="15650" xr:uid="{F82E31C5-EA65-48C9-995E-3A705149E3A2}"/>
    <cellStyle name="Migliaia 21 4" xfId="3462" xr:uid="{F5D25CA1-91DA-455B-A5CD-11D847E3AA82}"/>
    <cellStyle name="Migliaia 21 4 2" xfId="4784" xr:uid="{EE0ED4BD-1EE6-46C0-8F08-F85F9B444CE6}"/>
    <cellStyle name="Migliaia 21 4 2 2" xfId="7970" xr:uid="{4B44431A-BB85-4458-858E-7B958AB37CFF}"/>
    <cellStyle name="Migliaia 21 4 2 2 2" xfId="30400" xr:uid="{7543B340-769D-408D-BF9B-6590E2232A8A}"/>
    <cellStyle name="Migliaia 21 4 2 2 3" xfId="20110" xr:uid="{27C7C8F9-0E60-4B1C-B8D1-6236EA2C93C1}"/>
    <cellStyle name="Migliaia 21 4 2 3" xfId="11092" xr:uid="{6336C6C6-5F4A-4398-B49C-7C03A3F149B8}"/>
    <cellStyle name="Migliaia 21 4 2 3 3" xfId="23090" xr:uid="{3F328ED2-9DC6-4D0C-A5FA-E0D86F04294C}"/>
    <cellStyle name="Migliaia 21 4 2 4" xfId="27441" xr:uid="{77E7C3A1-5D6C-40A2-A468-2C362AF2E816}"/>
    <cellStyle name="Migliaia 21 4 2 5" xfId="17142" xr:uid="{DAE9C7CD-9505-414C-98A2-BC1AE48480E8}"/>
    <cellStyle name="Migliaia 21 4 3" xfId="6836" xr:uid="{9A46B2D2-3219-4031-80EC-A981C899DEE3}"/>
    <cellStyle name="Migliaia 21 4 3 2" xfId="29322" xr:uid="{072C7FE6-9FC0-471F-9CBF-26CB4650B47C}"/>
    <cellStyle name="Migliaia 21 4 3 3" xfId="19029" xr:uid="{E4596E54-599C-4CA1-815B-0134787313F9}"/>
    <cellStyle name="Migliaia 21 4 4" xfId="10014" xr:uid="{743402C6-7B3C-4C66-B4AD-FC68A8105297}"/>
    <cellStyle name="Migliaia 21 4 4 2" xfId="32283" xr:uid="{D20E0EB5-F1CE-46BA-BA29-C32B88F7BF84}"/>
    <cellStyle name="Migliaia 21 4 4 3" xfId="22008" xr:uid="{9B7E7E97-DD0C-45EC-A68F-4C90AC072D83}"/>
    <cellStyle name="Migliaia 21 4 5" xfId="13089" xr:uid="{05203089-CEBA-445C-A8ED-19F2E360B30C}"/>
    <cellStyle name="Migliaia 21 4 5 3" xfId="23915" xr:uid="{E434E01E-7027-4571-B807-B633F75B4AF3}"/>
    <cellStyle name="Migliaia 21 4 6" xfId="26359" xr:uid="{4F7C2022-5880-44B6-BA1F-CC44187A12F4}"/>
    <cellStyle name="Migliaia 21 4 7" xfId="16060" xr:uid="{7416818D-A37D-4D80-83D5-66A251361861}"/>
    <cellStyle name="Migliaia 21 5" xfId="4664" xr:uid="{9533A74B-E84E-42D2-9301-FE3B04F79A5F}"/>
    <cellStyle name="Migliaia 21 5 2" xfId="7840" xr:uid="{2E25D104-D3AC-43A6-A844-BA244F228807}"/>
    <cellStyle name="Migliaia 21 5 2 2" xfId="30268" xr:uid="{B33ED92B-4D08-4E4E-99B1-DE514D18ED95}"/>
    <cellStyle name="Migliaia 21 5 2 3" xfId="19979" xr:uid="{6659D1D7-8B3E-4F49-A593-EE492C04A4BA}"/>
    <cellStyle name="Migliaia 21 5 3" xfId="10963" xr:uid="{4791C20B-82FB-4B16-BEB8-99BD5F15CAF6}"/>
    <cellStyle name="Migliaia 21 5 3 3" xfId="22958" xr:uid="{2D3CDBC1-4A36-4BE9-AB3D-F2D723F8A423}"/>
    <cellStyle name="Migliaia 21 5 4" xfId="13948" xr:uid="{5619BADD-AFF2-4A1F-B907-C5D3632919DA}"/>
    <cellStyle name="Migliaia 21 5 4 3" xfId="24585" xr:uid="{19BE29A2-2C5A-40FC-878A-40FC695B2732}"/>
    <cellStyle name="Migliaia 21 5 5" xfId="27309" xr:uid="{6DE3A6BB-0ED8-4C77-8859-098FF0E896C0}"/>
    <cellStyle name="Migliaia 21 5 6" xfId="17010" xr:uid="{CCF0C70C-A9CA-4D02-A7F7-010531E3F9E6}"/>
    <cellStyle name="Migliaia 21 6" xfId="4461" xr:uid="{2211C6E2-241B-4249-961F-C6766C4D036E}"/>
    <cellStyle name="Migliaia 21 6 2" xfId="7637" xr:uid="{2E13F9CE-B537-4FA2-8BA7-F7805D07D781}"/>
    <cellStyle name="Migliaia 21 6 2 2" xfId="30066" xr:uid="{A6F3927B-BA57-4CA0-8BC7-A8ED2FB3966F}"/>
    <cellStyle name="Migliaia 21 6 2 3" xfId="19776" xr:uid="{550577A2-458E-47BC-BB18-CE9CE33446EA}"/>
    <cellStyle name="Migliaia 21 6 3" xfId="10760" xr:uid="{14D47B57-C629-4CFC-9968-99F102A792BB}"/>
    <cellStyle name="Migliaia 21 6 3 3" xfId="22755" xr:uid="{9BCC3B5C-10A8-4194-BB45-C6591709FF5F}"/>
    <cellStyle name="Migliaia 21 6 4" xfId="13947" xr:uid="{1ED06486-B215-4D9E-BCE5-D0C9E6FC39CF}"/>
    <cellStyle name="Migliaia 21 6 4 3" xfId="24584" xr:uid="{5042921E-6587-4806-A2C3-167E3EB12F97}"/>
    <cellStyle name="Migliaia 21 6 5" xfId="27106" xr:uid="{DB4C0528-59D5-423D-B41A-9493D5763755}"/>
    <cellStyle name="Migliaia 21 6 6" xfId="16807" xr:uid="{89D06BF4-CA84-41E4-B059-F05953560B1E}"/>
    <cellStyle name="Migliaia 21 7" xfId="4258" xr:uid="{29A4940B-A904-4A9E-974A-7853BE79F409}"/>
    <cellStyle name="Migliaia 21 7 2" xfId="7433" xr:uid="{56FF47E6-123E-4D57-8379-E7B70BA7707A}"/>
    <cellStyle name="Migliaia 21 7 2 2" xfId="29876" xr:uid="{7431019F-E07D-47CA-AB4F-CFC9A36FB783}"/>
    <cellStyle name="Migliaia 21 7 2 3" xfId="19586" xr:uid="{28F9267D-1579-47A4-94CC-87DC620D5233}"/>
    <cellStyle name="Migliaia 21 7 3" xfId="10570" xr:uid="{89534BAD-6F72-4129-B985-0270FBFC5FB2}"/>
    <cellStyle name="Migliaia 21 7 3 3" xfId="22565" xr:uid="{DDC20B83-ACE0-41EA-81FA-C4D7B76079C9}"/>
    <cellStyle name="Migliaia 21 7 4" xfId="26916" xr:uid="{DCCE700D-BACA-4089-9227-496DB19DDB1E}"/>
    <cellStyle name="Migliaia 21 7 5" xfId="16617" xr:uid="{25919F1F-E763-4918-ADDF-6385C022E558}"/>
    <cellStyle name="Migliaia 21 8" xfId="4161" xr:uid="{507D3CAE-5075-45EC-A83D-97A7BB1E8EFA}"/>
    <cellStyle name="Migliaia 21 8 2" xfId="7336" xr:uid="{996BF870-CAEB-48A1-838F-E12F9FB88BB4}"/>
    <cellStyle name="Migliaia 21 8 2 2" xfId="29799" xr:uid="{E8406E0C-4967-4D92-9480-0A6B4CF7A6AF}"/>
    <cellStyle name="Migliaia 21 8 2 3" xfId="19509" xr:uid="{7032789F-CA07-4632-B6CE-E640B7AD45E3}"/>
    <cellStyle name="Migliaia 21 8 3" xfId="10493" xr:uid="{A039ECB3-A960-4041-B0CC-0380E5236297}"/>
    <cellStyle name="Migliaia 21 8 3 3" xfId="22488" xr:uid="{EF499051-CD4C-47B4-AD52-A3428308EB6A}"/>
    <cellStyle name="Migliaia 21 8 4" xfId="26839" xr:uid="{308BB54E-0E7E-4A6E-885E-F839CA25B196}"/>
    <cellStyle name="Migliaia 21 8 5" xfId="16540" xr:uid="{EE7025B5-ED22-40F0-BFEC-FD822EF52825}"/>
    <cellStyle name="Migliaia 21 9" xfId="3227" xr:uid="{437DC309-2831-4AFE-A97D-4911E8A8BC3A}"/>
    <cellStyle name="Migliaia 21 9 2" xfId="6582" xr:uid="{B3EA9B96-6C32-402D-BA8D-EF90B44C0F6A}"/>
    <cellStyle name="Migliaia 21 9 2 2" xfId="29082" xr:uid="{E3524D1E-6FEA-4B29-9F30-543FB27FE1BC}"/>
    <cellStyle name="Migliaia 21 9 2 3" xfId="18789" xr:uid="{7E121CF1-B71D-4937-8A43-79A129195E8D}"/>
    <cellStyle name="Migliaia 21 9 3" xfId="9773" xr:uid="{207A6BE7-A482-46BC-A5D2-6952711891D4}"/>
    <cellStyle name="Migliaia 21 9 3 2" xfId="32043" xr:uid="{DC34F955-75EF-431A-B861-158EA4C9DBA1}"/>
    <cellStyle name="Migliaia 21 9 3 3" xfId="21767" xr:uid="{1B1F3C85-B109-456F-A9D8-B8B42471C75A}"/>
    <cellStyle name="Migliaia 21 9 4" xfId="26119" xr:uid="{2AF69048-AC64-465C-9C03-6CCF65D38541}"/>
    <cellStyle name="Migliaia 21 9 5" xfId="15819" xr:uid="{0F026ED6-C4AB-45E6-B014-D769400766CC}"/>
    <cellStyle name="Migliaia 22" xfId="2852" xr:uid="{BFC938D3-E8EC-4402-A602-F7D57BBFA40D}"/>
    <cellStyle name="Migliaia 22 10" xfId="3046" xr:uid="{431607B5-8AA1-41CC-9D8C-270F9785E78E}"/>
    <cellStyle name="Migliaia 22 10 2" xfId="6335" xr:uid="{618670CA-A2F5-4FD3-A9D1-EC1DBF833530}"/>
    <cellStyle name="Migliaia 22 10 2 2" xfId="28836" xr:uid="{2ADC598E-CEAE-4AED-AAE2-1567E04AC5BA}"/>
    <cellStyle name="Migliaia 22 10 2 3" xfId="18542" xr:uid="{C1846EAE-1FE9-440E-8C17-F88BEC2A66DC}"/>
    <cellStyle name="Migliaia 22 10 3" xfId="9526" xr:uid="{B06CF89C-B1F9-4F50-95EC-0CC7B80EB532}"/>
    <cellStyle name="Migliaia 22 10 3 2" xfId="31796" xr:uid="{37C7CBB7-CCE2-400B-909D-8C658A99FF9D}"/>
    <cellStyle name="Migliaia 22 10 3 3" xfId="21520" xr:uid="{9424E656-1D36-455E-952C-11516C4CC771}"/>
    <cellStyle name="Migliaia 22 10 4" xfId="25872" xr:uid="{C50334D8-81ED-41BC-A936-416943F634AC}"/>
    <cellStyle name="Migliaia 22 10 5" xfId="15572" xr:uid="{EA6C63B9-906F-4709-82E5-D1DC95CD0AE3}"/>
    <cellStyle name="Migliaia 22 11" xfId="2933" xr:uid="{05C397D4-956F-4519-A191-CEE2AA976476}"/>
    <cellStyle name="Migliaia 22 11 2" xfId="6225" xr:uid="{00D5F33B-023F-4DAD-9D69-9D52235D4B9F}"/>
    <cellStyle name="Migliaia 22 11 2 2" xfId="28726" xr:uid="{910DE968-8DC7-4CD4-99AE-11E18F7DE46B}"/>
    <cellStyle name="Migliaia 22 11 2 3" xfId="18432" xr:uid="{35424631-54FC-4524-B513-636DC4DFDF37}"/>
    <cellStyle name="Migliaia 22 11 3" xfId="9416" xr:uid="{98C53EF3-AA67-4290-9A4B-35FDC72E4F88}"/>
    <cellStyle name="Migliaia 22 11 3 2" xfId="31686" xr:uid="{6FF2DA75-AC9F-47B0-927D-39169C8701FE}"/>
    <cellStyle name="Migliaia 22 11 3 3" xfId="21410" xr:uid="{EAE77955-3CC5-42CD-8C36-C9049520AC21}"/>
    <cellStyle name="Migliaia 22 11 4" xfId="25762" xr:uid="{72532C6F-38BE-4E77-AF1A-CADA939971DD}"/>
    <cellStyle name="Migliaia 22 11 5" xfId="15462" xr:uid="{6424A9E2-23C4-4A1B-A88C-1E287F5A9E14}"/>
    <cellStyle name="Migliaia 22 12" xfId="6138" xr:uid="{F77EA3C9-D9A2-4AE6-8C71-882D076B3BA1}"/>
    <cellStyle name="Migliaia 22 12 2" xfId="28639" xr:uid="{8E22BBFD-2033-45ED-AEF2-BDAC69FF3A30}"/>
    <cellStyle name="Migliaia 22 12 3" xfId="18345" xr:uid="{9EAA1C63-C79E-453E-BA32-8085CA2B99EF}"/>
    <cellStyle name="Migliaia 22 13" xfId="9329" xr:uid="{84AA7607-0BCA-4394-AA60-FC5FBFA96379}"/>
    <cellStyle name="Migliaia 22 13 2" xfId="31599" xr:uid="{54F67CB9-4052-48FA-9039-8C353DCA2E6E}"/>
    <cellStyle name="Migliaia 22 13 3" xfId="21323" xr:uid="{93A45AD0-2315-44D0-AED3-948E8328D93A}"/>
    <cellStyle name="Migliaia 22 14" xfId="12395" xr:uid="{74830EF1-1937-4001-B15F-E4919EF05278}"/>
    <cellStyle name="Migliaia 22 14 3" xfId="23495" xr:uid="{1395D2F0-DF05-4EB0-8723-32F36AD2E4F6}"/>
    <cellStyle name="Migliaia 22 15" xfId="25675" xr:uid="{97225AA2-C1AA-449F-ACC9-63754DDAF102}"/>
    <cellStyle name="Migliaia 22 16" xfId="15375" xr:uid="{DBF0D6E7-3455-4B08-893F-3F27AEF87A76}"/>
    <cellStyle name="Migliaia 22 2" xfId="3151" xr:uid="{CA296368-E245-4907-9931-7E3A450F943F}"/>
    <cellStyle name="Migliaia 22 2 2" xfId="4021" xr:uid="{EED12FF2-372F-497C-A456-87D398B26714}"/>
    <cellStyle name="Migliaia 22 2 2 2" xfId="4911" xr:uid="{419308D8-2919-4E02-BD3E-63377807D9BB}"/>
    <cellStyle name="Migliaia 22 2 2 2 2" xfId="8099" xr:uid="{98753C8B-AC4F-46B9-A840-5A8A4641FAA9}"/>
    <cellStyle name="Migliaia 22 2 2 2 2 2" xfId="30522" xr:uid="{79D466DD-0C53-4E01-A377-5AFC2F1C6C86}"/>
    <cellStyle name="Migliaia 22 2 2 2 2 3" xfId="20232" xr:uid="{87DD5141-F493-4601-A9C8-76046723F9E0}"/>
    <cellStyle name="Migliaia 22 2 2 2 3" xfId="11214" xr:uid="{8F90D702-1CC8-4938-97A3-BED7117EEEFA}"/>
    <cellStyle name="Migliaia 22 2 2 2 3 3" xfId="23212" xr:uid="{548CF1F3-3351-4B6B-A78F-6B864ACA2512}"/>
    <cellStyle name="Migliaia 22 2 2 2 4" xfId="13622" xr:uid="{A4FFD41D-D8DA-4029-A336-23960EA2839B}"/>
    <cellStyle name="Migliaia 22 2 2 2 4 3" xfId="24260" xr:uid="{D52DF3C2-4D18-4DC1-BD99-0376A5D9D00A}"/>
    <cellStyle name="Migliaia 22 2 2 2 5" xfId="27561" xr:uid="{B5055705-A24B-4DB3-B154-905B25569201}"/>
    <cellStyle name="Migliaia 22 2 2 2 6" xfId="17264" xr:uid="{E871BC31-3142-4304-859C-D0867192D763}"/>
    <cellStyle name="Migliaia 22 2 2 3" xfId="7196" xr:uid="{9383F93F-E86F-4FDC-B918-2E0C1808C653}"/>
    <cellStyle name="Migliaia 22 2 2 3 2" xfId="29668" xr:uid="{24DAB809-AFF0-46F6-BED0-D1F7301E545F}"/>
    <cellStyle name="Migliaia 22 2 2 3 3" xfId="19378" xr:uid="{3386D83F-FB3D-4CD8-A3F4-9915AE351FB0}"/>
    <cellStyle name="Migliaia 22 2 2 4" xfId="10362" xr:uid="{45841F1F-A24F-4FA7-A412-EB9DE120E015}"/>
    <cellStyle name="Migliaia 22 2 2 4 3" xfId="22357" xr:uid="{94877500-1093-4479-ADD3-323D31F9CF0C}"/>
    <cellStyle name="Migliaia 22 2 2 5" xfId="13018" xr:uid="{1224A3DF-9A2B-4154-A9F3-91A28884624C}"/>
    <cellStyle name="Migliaia 22 2 2 5 3" xfId="23843" xr:uid="{2E50B6E0-E7A9-48B5-A8E1-58C1B3A3376F}"/>
    <cellStyle name="Migliaia 22 2 2 6" xfId="26708" xr:uid="{83EA8D28-209F-485A-9A74-7257ECA7A0C8}"/>
    <cellStyle name="Migliaia 22 2 2 7" xfId="16409" xr:uid="{6DC95D85-42BF-4601-A3E8-125108BFB268}"/>
    <cellStyle name="Migliaia 22 2 3" xfId="3867" xr:uid="{976CEF39-6199-4E7B-B25D-6259366AF7BA}"/>
    <cellStyle name="Migliaia 22 2 3 2" xfId="4350" xr:uid="{0009EB1D-1AD4-4652-B988-DF97DCFAB16F}"/>
    <cellStyle name="Migliaia 22 2 3 2 2" xfId="7525" xr:uid="{BBE9F0E4-0FD3-4D4A-B954-9542E63069E8}"/>
    <cellStyle name="Migliaia 22 2 3 2 2 2" xfId="29954" xr:uid="{AA3DF015-1BE1-4CC5-A0E3-9413795A5E01}"/>
    <cellStyle name="Migliaia 22 2 3 2 2 3" xfId="19664" xr:uid="{0074D26E-3603-46EA-869C-BDD70DC273D5}"/>
    <cellStyle name="Migliaia 22 2 3 2 3" xfId="10648" xr:uid="{88E43EE9-A206-48D5-AF30-04A59F1C2DF7}"/>
    <cellStyle name="Migliaia 22 2 3 2 3 3" xfId="22643" xr:uid="{1AB617C6-287E-46B1-8E06-C296BE8F650E}"/>
    <cellStyle name="Migliaia 22 2 3 2 4" xfId="26994" xr:uid="{2C433278-BE36-4912-BDED-FD812EB7E2D7}"/>
    <cellStyle name="Migliaia 22 2 3 2 5" xfId="16695" xr:uid="{6A20F652-396B-4A11-ACEF-CA683C93DC7E}"/>
    <cellStyle name="Migliaia 22 2 3 3" xfId="7039" xr:uid="{DF5ED608-60C1-4D49-84CB-80BCC306B4C2}"/>
    <cellStyle name="Migliaia 22 2 3 3 2" xfId="29509" xr:uid="{8E5A4AC3-5989-40CE-9F28-479A36F67DF7}"/>
    <cellStyle name="Migliaia 22 2 3 3 3" xfId="19217" xr:uid="{F18722C7-BF86-43EA-98D5-A994E1A8000B}"/>
    <cellStyle name="Migliaia 22 2 3 4" xfId="10201" xr:uid="{69AE20AE-6FBB-43B9-992A-02AA007F80B3}"/>
    <cellStyle name="Migliaia 22 2 3 4 2" xfId="32471" xr:uid="{73A39715-DDFC-4CFD-9762-B46BF57138DB}"/>
    <cellStyle name="Migliaia 22 2 3 4 3" xfId="22196" xr:uid="{6204E019-4678-496D-A2DD-223FEBAE05A6}"/>
    <cellStyle name="Migliaia 22 2 3 5" xfId="13459" xr:uid="{0971E787-3C05-46F9-B763-7F4012915713}"/>
    <cellStyle name="Migliaia 22 2 3 5 3" xfId="24098" xr:uid="{3FE93D05-29DD-4DB1-8DF6-AEF5088DC438}"/>
    <cellStyle name="Migliaia 22 2 3 6" xfId="26547" xr:uid="{3EC43ED3-E050-45DF-BC7D-A485AA788300}"/>
    <cellStyle name="Migliaia 22 2 3 7" xfId="16248" xr:uid="{80428DF4-A963-400F-9935-DA5510DB8E8D}"/>
    <cellStyle name="Migliaia 22 2 4" xfId="3396" xr:uid="{ED6ECB11-4854-4D7F-864D-B6D6AAEEB989}"/>
    <cellStyle name="Migliaia 22 2 4 2" xfId="6753" xr:uid="{9C6FD50A-CFC2-4A7F-80B0-29B0335EA951}"/>
    <cellStyle name="Migliaia 22 2 4 2 2" xfId="29253" xr:uid="{4451ADCE-5FC7-4910-89EA-2979579D839E}"/>
    <cellStyle name="Migliaia 22 2 4 2 3" xfId="18960" xr:uid="{A2EC6073-ADAA-432E-891E-840467F69DCA}"/>
    <cellStyle name="Migliaia 22 2 4 3" xfId="9944" xr:uid="{98A2CE12-8E7A-41BA-A3D4-D8CA9C2825AE}"/>
    <cellStyle name="Migliaia 22 2 4 3 2" xfId="32214" xr:uid="{83D464FC-9889-42A8-9CCF-9DB1ECAECB86}"/>
    <cellStyle name="Migliaia 22 2 4 3 3" xfId="21938" xr:uid="{9F6111E8-C997-499D-9536-31A02CFEABE4}"/>
    <cellStyle name="Migliaia 22 2 4 4" xfId="26289" xr:uid="{346F7C0B-71FE-4DBD-AD09-9D88675EC4F2}"/>
    <cellStyle name="Migliaia 22 2 4 5" xfId="15990" xr:uid="{DEBBDB76-4A31-49BC-93FB-0202077A15F4}"/>
    <cellStyle name="Migliaia 22 2 5" xfId="6500" xr:uid="{69EDEFEA-01D1-40C2-8302-5E761394FD98}"/>
    <cellStyle name="Migliaia 22 2 5 2" xfId="29000" xr:uid="{73E68E40-D108-4307-9DFE-91A646DC9F06}"/>
    <cellStyle name="Migliaia 22 2 5 3" xfId="18707" xr:uid="{F02DDB90-ACD8-4269-AB64-D7CE8E76F7F3}"/>
    <cellStyle name="Migliaia 22 2 6" xfId="9691" xr:uid="{C8F68EF1-CEB5-42B0-99A2-18F269010002}"/>
    <cellStyle name="Migliaia 22 2 6 2" xfId="31961" xr:uid="{A1F12D10-8D7B-4175-9887-82F6036A0F67}"/>
    <cellStyle name="Migliaia 22 2 6 3" xfId="21685" xr:uid="{A3A3BB20-36F0-44F0-AA27-75FB6ED82B69}"/>
    <cellStyle name="Migliaia 22 2 7" xfId="12810" xr:uid="{56B0C258-1814-41CF-845D-85D2C68A2918}"/>
    <cellStyle name="Migliaia 22 2 7 3" xfId="23681" xr:uid="{6B730459-89E5-4225-AB51-02660B9BD56D}"/>
    <cellStyle name="Migliaia 22 2 8" xfId="26037" xr:uid="{F8CEAB68-5BAD-475E-9F7A-261984835B9E}"/>
    <cellStyle name="Migliaia 22 2 9" xfId="15737" xr:uid="{8EFDCB25-A733-4CAA-BDB1-F3F742F38FE9}"/>
    <cellStyle name="Migliaia 22 3" xfId="3107" xr:uid="{279EB58E-F353-45E0-B139-F6FC85B89822}"/>
    <cellStyle name="Migliaia 22 3 2" xfId="3973" xr:uid="{E1653B12-E6A2-40FA-8CF2-841E34CFE0D0}"/>
    <cellStyle name="Migliaia 22 3 2 2" xfId="5004" xr:uid="{CEE924BF-C13E-4D33-8D17-088F0923D6D1}"/>
    <cellStyle name="Migliaia 22 3 2 2 2" xfId="8202" xr:uid="{5B827682-5C2B-4641-A716-E7288CE653DF}"/>
    <cellStyle name="Migliaia 22 3 2 2 2 2" xfId="30614" xr:uid="{B393B056-945C-4A97-99E6-2D1213D77E12}"/>
    <cellStyle name="Migliaia 22 3 2 2 2 3" xfId="20325" xr:uid="{27AE9F60-9FDA-4FEA-AA60-B1F0F2EE128D}"/>
    <cellStyle name="Migliaia 22 3 2 2 3" xfId="11307" xr:uid="{FFBD1321-9FEF-491B-A4DB-D7D36984D7C7}"/>
    <cellStyle name="Migliaia 22 3 2 2 3 3" xfId="23305" xr:uid="{E561DF47-1CA2-429D-B6D8-93B3C164D08B}"/>
    <cellStyle name="Migliaia 22 3 2 2 4" xfId="13545" xr:uid="{AE055101-B589-4D6C-90B9-576F29531B5C}"/>
    <cellStyle name="Migliaia 22 3 2 2 4 3" xfId="24181" xr:uid="{0A94C373-0807-482F-98E3-1A2D5B1908F0}"/>
    <cellStyle name="Migliaia 22 3 2 2 5" xfId="27651" xr:uid="{53362684-9370-4878-AA9B-42F24E3235AB}"/>
    <cellStyle name="Migliaia 22 3 2 2 6" xfId="17357" xr:uid="{E2DDC81A-1C28-4484-8F39-90C78228C7F2}"/>
    <cellStyle name="Migliaia 22 3 2 3" xfId="7119" xr:uid="{D7BD58C5-3912-4979-A1C5-A11C054F3FAB}"/>
    <cellStyle name="Migliaia 22 3 2 3 2" xfId="29590" xr:uid="{5504C409-9A45-432F-87B9-476CF1B7D20F}"/>
    <cellStyle name="Migliaia 22 3 2 3 3" xfId="19299" xr:uid="{6C8A30C9-96EF-4EC2-AE70-1114AB99BE53}"/>
    <cellStyle name="Migliaia 22 3 2 4" xfId="10283" xr:uid="{5513744D-73E3-4441-8B7E-CA6199FFA41E}"/>
    <cellStyle name="Migliaia 22 3 2 4 2" xfId="32552" xr:uid="{8A5E950D-8389-4DB3-BC53-8A583FF59273}"/>
    <cellStyle name="Migliaia 22 3 2 4 3" xfId="22278" xr:uid="{AD6CF152-5A8B-4AB1-AC28-E11D147CBFBF}"/>
    <cellStyle name="Migliaia 22 3 2 5" xfId="12941" xr:uid="{5189D5C5-A419-40BD-A288-6840D9EECF7B}"/>
    <cellStyle name="Migliaia 22 3 2 5 3" xfId="23764" xr:uid="{44E0A580-41FF-4161-B7C7-9C037A14629E}"/>
    <cellStyle name="Migliaia 22 3 2 6" xfId="26629" xr:uid="{62D3B70F-F3F7-4357-BF9C-0D24F99BD2D4}"/>
    <cellStyle name="Migliaia 22 3 2 7" xfId="16330" xr:uid="{34185402-39DA-4CEB-AD11-EDBFC01A5E20}"/>
    <cellStyle name="Migliaia 22 3 3" xfId="3794" xr:uid="{7391BE0F-C7E2-4C77-A49B-C7880A17DC7E}"/>
    <cellStyle name="Migliaia 22 3 3 2" xfId="6957" xr:uid="{BCEF22F8-CF94-4ADA-8845-7518A99219EC}"/>
    <cellStyle name="Migliaia 22 3 3 2 2" xfId="29428" xr:uid="{F8DFBC79-BC40-4C08-BFE0-8B60B00C6E53}"/>
    <cellStyle name="Migliaia 22 3 3 2 3" xfId="19135" xr:uid="{71EEC7D8-2BA2-4143-A2F3-50E6804A8B74}"/>
    <cellStyle name="Migliaia 22 3 3 3" xfId="10120" xr:uid="{2D0BDE70-E934-4D69-B521-52A2E47A74B6}"/>
    <cellStyle name="Migliaia 22 3 3 3 2" xfId="32389" xr:uid="{E45F2E16-915F-4CDF-B7BC-222FA74DAC34}"/>
    <cellStyle name="Migliaia 22 3 3 3 3" xfId="22114" xr:uid="{56A86956-1193-494D-990F-18008A90E77F}"/>
    <cellStyle name="Migliaia 22 3 3 4" xfId="13385" xr:uid="{588BF458-4E31-4090-A314-E446A3EE722F}"/>
    <cellStyle name="Migliaia 22 3 3 4 3" xfId="24021" xr:uid="{F0C2CC6D-6023-41DF-973B-CBA7952DA92D}"/>
    <cellStyle name="Migliaia 22 3 3 5" xfId="26465" xr:uid="{98F00A2F-CF40-48E2-A586-E64F3D8E52AD}"/>
    <cellStyle name="Migliaia 22 3 3 6" xfId="16166" xr:uid="{5FBC2E6F-4D8D-46CA-A5F1-CB98B378612B}"/>
    <cellStyle name="Migliaia 22 3 4" xfId="3314" xr:uid="{33B7AF24-284F-42A0-9F07-7CB88208DEE9}"/>
    <cellStyle name="Migliaia 22 3 4 2" xfId="6671" xr:uid="{8EABDF7C-F1AF-4495-B1A0-EDEE3BBB6096}"/>
    <cellStyle name="Migliaia 22 3 4 2 2" xfId="29171" xr:uid="{A17B717A-A1E9-43C1-89DB-5B4B305C1B82}"/>
    <cellStyle name="Migliaia 22 3 4 2 3" xfId="18878" xr:uid="{F1A7C407-8E48-4045-95F5-7B24904F4514}"/>
    <cellStyle name="Migliaia 22 3 4 3" xfId="9862" xr:uid="{32B826E1-AEA0-4C3A-9136-5E87FE003062}"/>
    <cellStyle name="Migliaia 22 3 4 3 2" xfId="32132" xr:uid="{AAC5B19D-E3EC-4F40-A226-DD1B42B48DF1}"/>
    <cellStyle name="Migliaia 22 3 4 3 3" xfId="21856" xr:uid="{9EBDF9CA-75F2-445D-BA7F-2A6A742DF330}"/>
    <cellStyle name="Migliaia 22 3 4 4" xfId="26207" xr:uid="{3750A0E0-ACC4-4A88-BE8D-ED1C77BBE657}"/>
    <cellStyle name="Migliaia 22 3 4 5" xfId="15908" xr:uid="{59D37768-692B-4AE2-8A4F-407F1853E8E9}"/>
    <cellStyle name="Migliaia 22 3 5" xfId="6418" xr:uid="{5EA0A1CB-7398-4451-9922-6D91837C4126}"/>
    <cellStyle name="Migliaia 22 3 5 2" xfId="28919" xr:uid="{CDE30355-23CD-47DE-850D-D5FF29275AE8}"/>
    <cellStyle name="Migliaia 22 3 5 3" xfId="18625" xr:uid="{C4542FA1-83E9-4A33-9CA6-6A050B56B98B}"/>
    <cellStyle name="Migliaia 22 3 6" xfId="9609" xr:uid="{999C1045-D7EF-4337-8953-D6EBB126AFBA}"/>
    <cellStyle name="Migliaia 22 3 6 2" xfId="31879" xr:uid="{FF939010-9D56-44E0-A798-415C3B4D2D3A}"/>
    <cellStyle name="Migliaia 22 3 6 3" xfId="21603" xr:uid="{EF063E0B-53F9-4CAF-A119-28AD6A14F1C8}"/>
    <cellStyle name="Migliaia 22 3 7" xfId="12729" xr:uid="{17F2214A-D435-49E7-B449-7BD3EF143488}"/>
    <cellStyle name="Migliaia 22 3 7 3" xfId="23599" xr:uid="{6E3AF298-CC1C-4098-BB25-0EB556B61C85}"/>
    <cellStyle name="Migliaia 22 3 8" xfId="25955" xr:uid="{F5BDCD18-F8F6-4891-9924-E1A0AC7047DD}"/>
    <cellStyle name="Migliaia 22 3 9" xfId="15655" xr:uid="{07514B2F-5D19-44CA-A736-FAF374203100}"/>
    <cellStyle name="Migliaia 22 4" xfId="3464" xr:uid="{E52A0C53-635B-4C5E-9DDA-236A23BC261D}"/>
    <cellStyle name="Migliaia 22 4 2" xfId="4789" xr:uid="{5B4EF94E-F9F5-4189-B0D3-09106ADC62DE}"/>
    <cellStyle name="Migliaia 22 4 2 2" xfId="7975" xr:uid="{B2E39B20-8F3B-4D6A-90C9-13DFCB7410CF}"/>
    <cellStyle name="Migliaia 22 4 2 2 2" xfId="30405" xr:uid="{60A1A423-9180-41F3-9C59-B1B4306E89D9}"/>
    <cellStyle name="Migliaia 22 4 2 2 3" xfId="20115" xr:uid="{12A08954-66BA-4247-BA70-9945D18023FD}"/>
    <cellStyle name="Migliaia 22 4 2 3" xfId="11097" xr:uid="{195050DA-CF64-430D-8345-8230FF818471}"/>
    <cellStyle name="Migliaia 22 4 2 3 3" xfId="23095" xr:uid="{24EC114C-9DDB-42D9-A5F7-51E64F8DE2ED}"/>
    <cellStyle name="Migliaia 22 4 2 4" xfId="27446" xr:uid="{7215E6C7-4A6D-4A0A-A8E4-121BB0F2AF7C}"/>
    <cellStyle name="Migliaia 22 4 2 5" xfId="17147" xr:uid="{C62AE53C-946E-4650-B9BD-975353FB88D8}"/>
    <cellStyle name="Migliaia 22 4 3" xfId="6838" xr:uid="{60A16950-41B1-41C7-8F0E-308EB35C54AE}"/>
    <cellStyle name="Migliaia 22 4 3 2" xfId="29324" xr:uid="{C16E703A-FD68-4CA6-88C0-E78DD17A7C32}"/>
    <cellStyle name="Migliaia 22 4 3 3" xfId="19031" xr:uid="{51D4340D-8076-4AAA-A203-89872E0E3202}"/>
    <cellStyle name="Migliaia 22 4 4" xfId="10016" xr:uid="{8A05EF72-5C72-44E5-825D-0FDD3597866F}"/>
    <cellStyle name="Migliaia 22 4 4 2" xfId="32285" xr:uid="{EF0CCFB1-D040-4602-B64B-D6C413627CF8}"/>
    <cellStyle name="Migliaia 22 4 4 3" xfId="22010" xr:uid="{F12B6249-C2ED-4541-9ABD-F79A96E361E7}"/>
    <cellStyle name="Migliaia 22 4 5" xfId="13091" xr:uid="{4FC3EC9E-2A6D-4A91-BCCF-1AAA1B462F0C}"/>
    <cellStyle name="Migliaia 22 4 5 3" xfId="23917" xr:uid="{BAD54F5D-A9BA-4B81-A19A-F25E9C5F323F}"/>
    <cellStyle name="Migliaia 22 4 6" xfId="26361" xr:uid="{DE5E3807-9C9F-4597-8CA1-D9219E3E9584}"/>
    <cellStyle name="Migliaia 22 4 7" xfId="16062" xr:uid="{914DEE4C-4F36-4542-A484-ECF091C7DCE4}"/>
    <cellStyle name="Migliaia 22 5" xfId="4669" xr:uid="{6D57E74E-2765-4EFD-8055-32B10186A501}"/>
    <cellStyle name="Migliaia 22 5 2" xfId="7845" xr:uid="{CD0BAE54-9E6B-4711-ACBA-57C67E351F3C}"/>
    <cellStyle name="Migliaia 22 5 2 2" xfId="30273" xr:uid="{03D10C55-6734-49CE-B47E-E2F45A285D03}"/>
    <cellStyle name="Migliaia 22 5 2 3" xfId="19984" xr:uid="{05796AB7-C345-4FAC-A00A-03B3FF3DEBAF}"/>
    <cellStyle name="Migliaia 22 5 3" xfId="10968" xr:uid="{9A74B2D4-065A-43F5-B978-EA780AD897AA}"/>
    <cellStyle name="Migliaia 22 5 3 3" xfId="22963" xr:uid="{AC16421A-C4F3-4EC9-99D5-04F1AF22E396}"/>
    <cellStyle name="Migliaia 22 5 4" xfId="13745" xr:uid="{52C2D22C-0045-4C92-B08C-9422A877EE5D}"/>
    <cellStyle name="Migliaia 22 5 4 3" xfId="24384" xr:uid="{3086E8F8-195F-484F-8A2E-C3DE07DA2677}"/>
    <cellStyle name="Migliaia 22 5 5" xfId="27314" xr:uid="{7EED3027-EFB9-48D6-B8C0-164A533D1D07}"/>
    <cellStyle name="Migliaia 22 5 6" xfId="17015" xr:uid="{4E4524E6-4EA7-482B-A698-BE0E1F353A05}"/>
    <cellStyle name="Migliaia 22 6" xfId="4466" xr:uid="{26750D75-0E46-4D80-86D8-F6B93DC1203D}"/>
    <cellStyle name="Migliaia 22 6 2" xfId="7642" xr:uid="{F0418A08-51F2-407E-A6D6-6C3D60C85849}"/>
    <cellStyle name="Migliaia 22 6 2 2" xfId="30071" xr:uid="{B0F29FCE-6C3A-4546-A866-E03BF69595AD}"/>
    <cellStyle name="Migliaia 22 6 2 3" xfId="19781" xr:uid="{B48E2BB5-926A-4357-B1C7-1468453168FB}"/>
    <cellStyle name="Migliaia 22 6 3" xfId="10765" xr:uid="{401B674B-810C-4D0C-8388-C6B594FD1807}"/>
    <cellStyle name="Migliaia 22 6 3 3" xfId="22760" xr:uid="{CA96358F-C125-4117-91BC-96B417D41870}"/>
    <cellStyle name="Migliaia 22 6 4" xfId="13744" xr:uid="{774F3425-EBBD-45BA-ADAA-087A83CE0F4D}"/>
    <cellStyle name="Migliaia 22 6 4 3" xfId="24383" xr:uid="{34828A8A-96F0-4948-8FA5-41AA088AD804}"/>
    <cellStyle name="Migliaia 22 6 5" xfId="27111" xr:uid="{BF1F099A-3866-435A-9499-DC2CB555AB2D}"/>
    <cellStyle name="Migliaia 22 6 6" xfId="16812" xr:uid="{843CF035-E031-4F70-AC1F-724AF8BB72A2}"/>
    <cellStyle name="Migliaia 22 7" xfId="4263" xr:uid="{BD3CC85D-FC86-4159-A2EB-79C25EB450A8}"/>
    <cellStyle name="Migliaia 22 7 2" xfId="7438" xr:uid="{79E822AA-181D-4FBF-8D2F-8DBAE7A88E52}"/>
    <cellStyle name="Migliaia 22 7 2 2" xfId="29881" xr:uid="{FA6A1BEE-D110-47E6-9036-B0A26D88F94F}"/>
    <cellStyle name="Migliaia 22 7 2 3" xfId="19591" xr:uid="{A4E06E46-E0CB-46A9-A839-5EC73C480EB4}"/>
    <cellStyle name="Migliaia 22 7 3" xfId="10575" xr:uid="{C01C01DA-67AB-46BF-A2BB-E974BD07CCF2}"/>
    <cellStyle name="Migliaia 22 7 3 3" xfId="22570" xr:uid="{1BB660EC-BEA9-42EA-8E8A-CF497607297D}"/>
    <cellStyle name="Migliaia 22 7 4" xfId="26921" xr:uid="{BC5672A2-0F51-4293-ACA4-3B5C1EC692E2}"/>
    <cellStyle name="Migliaia 22 7 5" xfId="16622" xr:uid="{82EAE9C5-2A0B-4B61-936B-E17BE552B7B6}"/>
    <cellStyle name="Migliaia 22 8" xfId="4163" xr:uid="{E4AD3261-6E6E-4A60-8DE0-9A44665FEF34}"/>
    <cellStyle name="Migliaia 22 8 2" xfId="7338" xr:uid="{027566A8-9EE6-4A1B-8A26-D894E82BA5E9}"/>
    <cellStyle name="Migliaia 22 8 2 2" xfId="29801" xr:uid="{F661186A-89A0-4AD3-8B5D-4F0E8049280D}"/>
    <cellStyle name="Migliaia 22 8 2 3" xfId="19511" xr:uid="{9E38A469-878D-4CF1-AAAF-2D17F3BEA833}"/>
    <cellStyle name="Migliaia 22 8 3" xfId="10495" xr:uid="{AE4F6983-D972-4C69-A3A7-8B26781C43FD}"/>
    <cellStyle name="Migliaia 22 8 3 3" xfId="22490" xr:uid="{624812EC-8600-42A2-AFEF-BBDEE3BA5F81}"/>
    <cellStyle name="Migliaia 22 8 4" xfId="26841" xr:uid="{BB26A054-BDE6-4324-A900-7E63C9DC5EAC}"/>
    <cellStyle name="Migliaia 22 8 5" xfId="16542" xr:uid="{E25BE69D-1B68-494C-A0FD-9364096932D6}"/>
    <cellStyle name="Migliaia 22 9" xfId="3232" xr:uid="{3C8AFB81-7F49-42A9-9D66-3C69961A5183}"/>
    <cellStyle name="Migliaia 22 9 2" xfId="6587" xr:uid="{9E22BAA0-A935-497C-B482-C4C70309EC00}"/>
    <cellStyle name="Migliaia 22 9 2 2" xfId="29087" xr:uid="{916152ED-1439-4F6C-9920-30A309E75C59}"/>
    <cellStyle name="Migliaia 22 9 2 3" xfId="18794" xr:uid="{A3558060-5917-4B52-A18D-F059DB85FFB9}"/>
    <cellStyle name="Migliaia 22 9 3" xfId="9778" xr:uid="{8FA701E9-B662-431C-AC17-0C7EB8400E58}"/>
    <cellStyle name="Migliaia 22 9 3 2" xfId="32048" xr:uid="{4B74727D-AD29-4400-BF59-D369AC448E1E}"/>
    <cellStyle name="Migliaia 22 9 3 3" xfId="21772" xr:uid="{A43FFF10-9C2A-49FC-9D9D-7EBCC6973DD5}"/>
    <cellStyle name="Migliaia 22 9 4" xfId="26124" xr:uid="{E0552A38-4604-496F-9F8B-899BE924BA63}"/>
    <cellStyle name="Migliaia 22 9 5" xfId="15824" xr:uid="{C24568A6-82E1-4206-A016-A7CD58C61F9B}"/>
    <cellStyle name="Migliaia 23" xfId="2853" xr:uid="{806080B4-935D-413F-844B-EA99E5304D0B}"/>
    <cellStyle name="Migliaia 23 10" xfId="3233" xr:uid="{1D45D634-E642-4CD4-A422-E1E2766CC20E}"/>
    <cellStyle name="Migliaia 23 10 2" xfId="6588" xr:uid="{65A2A6EA-C58E-40E1-837E-68ED9D36017E}"/>
    <cellStyle name="Migliaia 23 10 2 2" xfId="29088" xr:uid="{5AE43A69-FB4A-463F-B746-AB72A63F71B7}"/>
    <cellStyle name="Migliaia 23 10 2 3" xfId="18795" xr:uid="{FC3C2B1B-F0FA-475C-94F0-B7A6CE15D625}"/>
    <cellStyle name="Migliaia 23 10 3" xfId="9779" xr:uid="{503EAE84-ED39-46B3-8297-B064E8E34594}"/>
    <cellStyle name="Migliaia 23 10 3 2" xfId="32049" xr:uid="{50960008-CDD9-4609-9215-66B0CA62B5CB}"/>
    <cellStyle name="Migliaia 23 10 3 3" xfId="21773" xr:uid="{EAC5986D-DA0A-4A7D-883A-6F7390C88955}"/>
    <cellStyle name="Migliaia 23 10 4" xfId="26125" xr:uid="{C0854185-AD38-45E8-B793-E47B309AC8EF}"/>
    <cellStyle name="Migliaia 23 10 5" xfId="15825" xr:uid="{F45BA93F-7FBA-469D-9C2A-CBB38983969D}"/>
    <cellStyle name="Migliaia 23 11" xfId="3047" xr:uid="{ADEF212D-AD02-4D04-AD1E-2AC2900BD7C0}"/>
    <cellStyle name="Migliaia 23 11 2" xfId="6336" xr:uid="{DAAC9729-D831-4EBD-BFCC-F6AA2AA818AD}"/>
    <cellStyle name="Migliaia 23 11 2 2" xfId="28837" xr:uid="{171FF421-1BE3-4583-AF89-33E51641F95E}"/>
    <cellStyle name="Migliaia 23 11 2 3" xfId="18543" xr:uid="{A920851E-F881-4A22-9F4C-D09B3FFFD899}"/>
    <cellStyle name="Migliaia 23 11 3" xfId="9527" xr:uid="{375C6382-6008-4453-B7C0-D94A30E8498E}"/>
    <cellStyle name="Migliaia 23 11 3 2" xfId="31797" xr:uid="{D4DE4E48-AFE3-443A-ACCC-D305807B8EC2}"/>
    <cellStyle name="Migliaia 23 11 3 3" xfId="21521" xr:uid="{68212471-09A6-4FA1-846F-3EE05B01475F}"/>
    <cellStyle name="Migliaia 23 11 4" xfId="25873" xr:uid="{0DA619A5-8A01-40AD-A88E-2D2C28AD80A6}"/>
    <cellStyle name="Migliaia 23 11 5" xfId="15573" xr:uid="{D1CE1526-0549-47C1-ABDC-015E280D4C0A}"/>
    <cellStyle name="Migliaia 23 12" xfId="2934" xr:uid="{7E07BDED-3CBA-4314-8EDD-E9DACCB74424}"/>
    <cellStyle name="Migliaia 23 12 2" xfId="6226" xr:uid="{A874160C-B658-4FB1-AD27-B1EDF1B74A0B}"/>
    <cellStyle name="Migliaia 23 12 2 2" xfId="28727" xr:uid="{34A6420B-8EB5-415D-BAAB-02B53E08EA08}"/>
    <cellStyle name="Migliaia 23 12 2 3" xfId="18433" xr:uid="{7F2E7690-7D0F-46A3-BFA8-15C598FB4161}"/>
    <cellStyle name="Migliaia 23 12 3" xfId="9417" xr:uid="{D0C3A91B-37B4-4B29-9E14-0F4BD056E518}"/>
    <cellStyle name="Migliaia 23 12 3 2" xfId="31687" xr:uid="{40AEE940-9B59-4D19-A212-1786AF1EE5F3}"/>
    <cellStyle name="Migliaia 23 12 3 3" xfId="21411" xr:uid="{976BD070-5C05-4293-8DE3-64814C8AFBD2}"/>
    <cellStyle name="Migliaia 23 12 4" xfId="25763" xr:uid="{46148FDD-15A7-4CBE-AFBB-BF341BE30344}"/>
    <cellStyle name="Migliaia 23 12 5" xfId="15463" xr:uid="{19DD4E74-A2CC-47E0-ACB2-D2ACD5308719}"/>
    <cellStyle name="Migliaia 23 13" xfId="6139" xr:uid="{D5C9D895-F9B7-42DB-878B-98FFE357BF1A}"/>
    <cellStyle name="Migliaia 23 13 2" xfId="28640" xr:uid="{448EB107-7725-4D84-AAEC-AE1BBCA5AAD5}"/>
    <cellStyle name="Migliaia 23 13 3" xfId="18346" xr:uid="{56F55CC1-783D-48EB-B53C-9841380B1E09}"/>
    <cellStyle name="Migliaia 23 14" xfId="9330" xr:uid="{D43CC2E9-BA6B-44F7-BC75-B4D735D9AA61}"/>
    <cellStyle name="Migliaia 23 14 2" xfId="31600" xr:uid="{9444658B-1293-47E4-BF8C-E79023B22B24}"/>
    <cellStyle name="Migliaia 23 14 3" xfId="21324" xr:uid="{5BA5FE0D-9BA5-46DB-A4AE-D6C2EDF5DA74}"/>
    <cellStyle name="Migliaia 23 15" xfId="12396" xr:uid="{2BAAAFB7-76DF-4B6E-8215-71BC4A9B61EF}"/>
    <cellStyle name="Migliaia 23 15 3" xfId="23496" xr:uid="{F61775E2-8BDA-4A77-A05C-342D3EA80F51}"/>
    <cellStyle name="Migliaia 23 16" xfId="25676" xr:uid="{37CB19BC-303C-4F20-BE55-2D5EC3AEBBB3}"/>
    <cellStyle name="Migliaia 23 17" xfId="15376" xr:uid="{3AF0D442-46C9-4E41-BCF4-D034020DE0A8}"/>
    <cellStyle name="Migliaia 23 2" xfId="3152" xr:uid="{5B6D670D-29A3-4380-99F2-A003DBD8D8E6}"/>
    <cellStyle name="Migliaia 23 2 2" xfId="4022" xr:uid="{745D29F2-D6E4-469F-AF98-132A50746829}"/>
    <cellStyle name="Migliaia 23 2 2 2" xfId="4912" xr:uid="{20F2AF50-DDF3-4A41-A5ED-321799200201}"/>
    <cellStyle name="Migliaia 23 2 2 2 2" xfId="8100" xr:uid="{07AAC34F-BD78-481D-8FBB-0A10D0E54BE1}"/>
    <cellStyle name="Migliaia 23 2 2 2 2 2" xfId="30523" xr:uid="{E301FC3B-62CF-4C4C-AE6E-C98A23A33E9E}"/>
    <cellStyle name="Migliaia 23 2 2 2 2 3" xfId="20233" xr:uid="{4843791D-70F7-48C5-BEC5-6302F54D7341}"/>
    <cellStyle name="Migliaia 23 2 2 2 3" xfId="11215" xr:uid="{84A00395-9250-4092-9946-E82E51E1DBEA}"/>
    <cellStyle name="Migliaia 23 2 2 2 3 3" xfId="23213" xr:uid="{71403825-7030-42C6-A2FB-1B855D3A98C6}"/>
    <cellStyle name="Migliaia 23 2 2 2 4" xfId="13623" xr:uid="{CBFD9E3C-F577-4949-9CB9-A29016DABCED}"/>
    <cellStyle name="Migliaia 23 2 2 2 4 3" xfId="24261" xr:uid="{68504B29-FF1F-4F34-BFCB-F6FD99C19249}"/>
    <cellStyle name="Migliaia 23 2 2 2 5" xfId="27562" xr:uid="{66265FD0-BD31-4269-953A-EB963ACC63E4}"/>
    <cellStyle name="Migliaia 23 2 2 2 6" xfId="17265" xr:uid="{A6BF7612-B5C5-459F-8799-D4C71B3FCF56}"/>
    <cellStyle name="Migliaia 23 2 2 3" xfId="7197" xr:uid="{31A1B9BE-0D83-44AC-BD60-4E275AEA97E9}"/>
    <cellStyle name="Migliaia 23 2 2 3 2" xfId="29669" xr:uid="{FEBA5C0C-47D0-48B7-A75E-A28224C553D7}"/>
    <cellStyle name="Migliaia 23 2 2 3 3" xfId="19379" xr:uid="{D941FCD7-7059-4304-9C99-B90ADB305DCD}"/>
    <cellStyle name="Migliaia 23 2 2 4" xfId="10363" xr:uid="{E97E51BA-24DC-49CD-B6BA-ED14406DE2DF}"/>
    <cellStyle name="Migliaia 23 2 2 4 3" xfId="22358" xr:uid="{91E627F7-E3E0-4BF5-A191-85892B2A5F12}"/>
    <cellStyle name="Migliaia 23 2 2 5" xfId="13019" xr:uid="{FD8377A3-9FE2-464C-9DBD-092A2D559102}"/>
    <cellStyle name="Migliaia 23 2 2 5 3" xfId="23844" xr:uid="{AD378DA3-F27E-48E7-945F-81628EE613AD}"/>
    <cellStyle name="Migliaia 23 2 2 6" xfId="26709" xr:uid="{1FA52014-ACE8-4A46-9D72-2BDEC7FBB5E1}"/>
    <cellStyle name="Migliaia 23 2 2 7" xfId="16410" xr:uid="{E4CC99E7-5409-4861-B3DF-815165470182}"/>
    <cellStyle name="Migliaia 23 2 3" xfId="3868" xr:uid="{2144CE9D-9466-4EAB-B7D3-DBBFF7D1D316}"/>
    <cellStyle name="Migliaia 23 2 3 2" xfId="7040" xr:uid="{779335DC-FB0F-4849-8F20-C019F2CA0F94}"/>
    <cellStyle name="Migliaia 23 2 3 2 2" xfId="29510" xr:uid="{3F71DB23-BABD-4F55-B392-0E595215D91B}"/>
    <cellStyle name="Migliaia 23 2 3 2 3" xfId="19218" xr:uid="{8B886AC6-DA9D-4053-9C17-99C5992B6A10}"/>
    <cellStyle name="Migliaia 23 2 3 3" xfId="10202" xr:uid="{52B63670-FFD2-4B0E-869A-63067D579EA0}"/>
    <cellStyle name="Migliaia 23 2 3 3 2" xfId="32472" xr:uid="{242C8DB2-88B9-48D6-B92D-F8D0F4471DD5}"/>
    <cellStyle name="Migliaia 23 2 3 3 3" xfId="22197" xr:uid="{3C6D112B-9A7B-4BC0-9C09-0EE656F625E1}"/>
    <cellStyle name="Migliaia 23 2 3 4" xfId="13460" xr:uid="{74A8903B-1B6C-4C64-9DB4-91C706E3BADD}"/>
    <cellStyle name="Migliaia 23 2 3 4 3" xfId="24099" xr:uid="{9A2676EF-4D6E-4DCB-BAEB-55324FEE9574}"/>
    <cellStyle name="Migliaia 23 2 3 5" xfId="26548" xr:uid="{3034116C-D863-42BC-9525-7CC05A058320}"/>
    <cellStyle name="Migliaia 23 2 3 6" xfId="16249" xr:uid="{BBFCB930-7579-4875-A04A-EB3CF7722D2D}"/>
    <cellStyle name="Migliaia 23 2 4" xfId="3397" xr:uid="{E2ABAC79-355B-4EB2-A6F3-CB3A90192E3F}"/>
    <cellStyle name="Migliaia 23 2 4 2" xfId="6754" xr:uid="{19712CBC-1C1F-4351-9E6A-D79EDCBC4CF6}"/>
    <cellStyle name="Migliaia 23 2 4 2 2" xfId="29254" xr:uid="{E0CA6E3C-925B-491B-9E85-7597C07439D5}"/>
    <cellStyle name="Migliaia 23 2 4 2 3" xfId="18961" xr:uid="{93CE816F-317E-46EB-B796-13B200CA7EAD}"/>
    <cellStyle name="Migliaia 23 2 4 3" xfId="9945" xr:uid="{0C3FAF13-1ECB-4351-BD5B-A9B05AEE5865}"/>
    <cellStyle name="Migliaia 23 2 4 3 2" xfId="32215" xr:uid="{02A7727C-8D04-4861-99AA-94B35AD67566}"/>
    <cellStyle name="Migliaia 23 2 4 3 3" xfId="21939" xr:uid="{AE8F2744-6416-4B4D-93E0-F7BB29191E80}"/>
    <cellStyle name="Migliaia 23 2 4 4" xfId="26290" xr:uid="{F3E5C293-4C51-4B09-A908-D1DBCCC0534F}"/>
    <cellStyle name="Migliaia 23 2 4 5" xfId="15991" xr:uid="{7B59FF52-04A4-47DC-B3CF-D3A6981BC978}"/>
    <cellStyle name="Migliaia 23 2 5" xfId="6501" xr:uid="{04C1CE7C-5D97-48A5-BA37-4D37706C4929}"/>
    <cellStyle name="Migliaia 23 2 5 2" xfId="29001" xr:uid="{BC2CFC86-15E8-47A5-88F1-598BC41B2CDB}"/>
    <cellStyle name="Migliaia 23 2 5 3" xfId="18708" xr:uid="{35D36AD2-5352-4E01-99EE-86E9D17A5D85}"/>
    <cellStyle name="Migliaia 23 2 6" xfId="9692" xr:uid="{1A6571A5-276A-41D6-8D19-2220792E6468}"/>
    <cellStyle name="Migliaia 23 2 6 2" xfId="31962" xr:uid="{5978656B-AA31-4E94-A35F-FE50548FD334}"/>
    <cellStyle name="Migliaia 23 2 6 3" xfId="21686" xr:uid="{504EE940-2296-4CE9-A220-52F2E059C626}"/>
    <cellStyle name="Migliaia 23 2 7" xfId="12811" xr:uid="{FBA849C3-E72F-4A6D-83D4-17BAB8A7D5CA}"/>
    <cellStyle name="Migliaia 23 2 7 3" xfId="23682" xr:uid="{2FD8B6A1-4DFE-42F3-88BE-C4541DBD58FC}"/>
    <cellStyle name="Migliaia 23 2 8" xfId="26038" xr:uid="{7D0A7653-740B-4985-A054-E67C62C962B1}"/>
    <cellStyle name="Migliaia 23 2 9" xfId="15738" xr:uid="{90D42BE3-8CD9-453A-9335-C3923F6A73D2}"/>
    <cellStyle name="Migliaia 23 3" xfId="3108" xr:uid="{C14189C5-FF0A-4AFD-B8AC-DEC7FD080161}"/>
    <cellStyle name="Migliaia 23 3 2" xfId="3974" xr:uid="{4F8578EE-0660-4829-A6E2-966422837C1B}"/>
    <cellStyle name="Migliaia 23 3 2 2" xfId="5005" xr:uid="{ABBDE282-9FCE-48E1-BC36-1F076DB1D27E}"/>
    <cellStyle name="Migliaia 23 3 2 2 2" xfId="8203" xr:uid="{E4BB2A58-F6ED-4088-BA53-D015C3F13442}"/>
    <cellStyle name="Migliaia 23 3 2 2 2 2" xfId="30615" xr:uid="{620B0348-7E18-4A0B-81A8-A9E80795E760}"/>
    <cellStyle name="Migliaia 23 3 2 2 2 3" xfId="20326" xr:uid="{044EDC92-80ED-4B39-A76E-BFB78FCC8582}"/>
    <cellStyle name="Migliaia 23 3 2 2 3" xfId="11308" xr:uid="{517BF478-448E-4D23-B4D2-17B7E5C5E477}"/>
    <cellStyle name="Migliaia 23 3 2 2 3 3" xfId="23306" xr:uid="{1E428BC8-5EAD-4365-A414-1ADEC40C56D7}"/>
    <cellStyle name="Migliaia 23 3 2 2 4" xfId="13546" xr:uid="{1FE8541F-0F22-41FB-ACF7-7C3BB2CCCDA9}"/>
    <cellStyle name="Migliaia 23 3 2 2 4 3" xfId="24182" xr:uid="{7774DAA0-7E22-43C9-8107-6C5A59E77BFC}"/>
    <cellStyle name="Migliaia 23 3 2 2 5" xfId="27652" xr:uid="{FF091AE5-1EA6-4C70-B6CA-9359A58A1DF1}"/>
    <cellStyle name="Migliaia 23 3 2 2 6" xfId="17358" xr:uid="{3450DFEC-4157-468E-9D21-79FE9EDF1A1A}"/>
    <cellStyle name="Migliaia 23 3 2 3" xfId="7120" xr:uid="{9B5ADB6F-54DD-4E44-B3C8-3F9C45F4F3CF}"/>
    <cellStyle name="Migliaia 23 3 2 3 2" xfId="29591" xr:uid="{75AA7BB4-D5F4-46E7-A18B-9E99A954A9A7}"/>
    <cellStyle name="Migliaia 23 3 2 3 3" xfId="19300" xr:uid="{18E4E685-FA52-4F7B-BBC0-F209266B9E8F}"/>
    <cellStyle name="Migliaia 23 3 2 4" xfId="10284" xr:uid="{A6F0038D-337F-4260-A57E-1559A7982A38}"/>
    <cellStyle name="Migliaia 23 3 2 4 2" xfId="32553" xr:uid="{955B23E1-F251-4BE4-B586-E2C48DB9C5E4}"/>
    <cellStyle name="Migliaia 23 3 2 4 3" xfId="22279" xr:uid="{7C761DE2-DDEF-484D-8361-0FFE46036F7B}"/>
    <cellStyle name="Migliaia 23 3 2 5" xfId="12942" xr:uid="{A16141EB-6173-4B36-9F04-BB722372DE06}"/>
    <cellStyle name="Migliaia 23 3 2 5 3" xfId="23765" xr:uid="{F73A84C9-DFDC-40B5-B509-DD01D5EF83E7}"/>
    <cellStyle name="Migliaia 23 3 2 6" xfId="26630" xr:uid="{456A8258-5ABF-4079-90E2-D61737C23D92}"/>
    <cellStyle name="Migliaia 23 3 2 7" xfId="16331" xr:uid="{E314EE20-C9B6-4D03-8B82-C57DB31C745C}"/>
    <cellStyle name="Migliaia 23 3 3" xfId="3795" xr:uid="{A44B083E-15F6-4950-B60C-7A1B258611EF}"/>
    <cellStyle name="Migliaia 23 3 3 2" xfId="6958" xr:uid="{2BF33359-8D32-4277-A2A1-71859E9521C9}"/>
    <cellStyle name="Migliaia 23 3 3 2 2" xfId="29429" xr:uid="{972253A9-61E5-4156-8C7E-3D568DEF7C70}"/>
    <cellStyle name="Migliaia 23 3 3 2 3" xfId="19136" xr:uid="{F7F1B666-21ED-4036-B479-40947FDBAE9A}"/>
    <cellStyle name="Migliaia 23 3 3 3" xfId="10121" xr:uid="{7A1D11B4-5A47-4795-AFB9-B1AC497AAEF2}"/>
    <cellStyle name="Migliaia 23 3 3 3 2" xfId="32390" xr:uid="{60634116-9E65-43B9-B510-800F8DC520B0}"/>
    <cellStyle name="Migliaia 23 3 3 3 3" xfId="22115" xr:uid="{34EC45CB-F1AF-476D-BF33-FCD56E7D5F2C}"/>
    <cellStyle name="Migliaia 23 3 3 4" xfId="13386" xr:uid="{DBA38C4B-B1D8-4430-A76B-13812708DF04}"/>
    <cellStyle name="Migliaia 23 3 3 4 3" xfId="24022" xr:uid="{8796163B-E996-405B-B897-9F0E2E4B6E23}"/>
    <cellStyle name="Migliaia 23 3 3 5" xfId="26466" xr:uid="{7D86063D-EA2F-479A-B6C8-21B00B6E124F}"/>
    <cellStyle name="Migliaia 23 3 3 6" xfId="16167" xr:uid="{D41B9F60-0D71-46D3-9A98-2CAA89725E44}"/>
    <cellStyle name="Migliaia 23 3 4" xfId="3315" xr:uid="{5CD1AAAF-F762-445E-BD8A-7E519444CC43}"/>
    <cellStyle name="Migliaia 23 3 4 2" xfId="6672" xr:uid="{FD5745A6-1324-4191-A98E-74D333C6E3D8}"/>
    <cellStyle name="Migliaia 23 3 4 2 2" xfId="29172" xr:uid="{1F0A33BC-D403-4C10-936C-5A4482FCB74E}"/>
    <cellStyle name="Migliaia 23 3 4 2 3" xfId="18879" xr:uid="{6B7C3AFF-BC47-4663-A451-7AB47282A08C}"/>
    <cellStyle name="Migliaia 23 3 4 3" xfId="9863" xr:uid="{F2B75B7B-DF71-4D96-941E-2438AF6E987D}"/>
    <cellStyle name="Migliaia 23 3 4 3 2" xfId="32133" xr:uid="{A88D3EA8-6EE5-4F16-97AA-F709E4FFD086}"/>
    <cellStyle name="Migliaia 23 3 4 3 3" xfId="21857" xr:uid="{B05819AF-95CB-4E71-9D54-852DDCB3BB36}"/>
    <cellStyle name="Migliaia 23 3 4 4" xfId="26208" xr:uid="{7DEBC5FE-228D-4C31-8978-AD958E2DD024}"/>
    <cellStyle name="Migliaia 23 3 4 5" xfId="15909" xr:uid="{03A9B54E-58EA-41C5-9CF2-91BFFC336199}"/>
    <cellStyle name="Migliaia 23 3 5" xfId="6419" xr:uid="{0A1AC955-1A24-4BB2-9EE2-A1B138647121}"/>
    <cellStyle name="Migliaia 23 3 5 2" xfId="28920" xr:uid="{DA44B275-FB5B-4F69-8747-0BBDBD09EBC0}"/>
    <cellStyle name="Migliaia 23 3 5 3" xfId="18626" xr:uid="{EC51EF8D-EA82-46EB-BE5F-8069B79985AB}"/>
    <cellStyle name="Migliaia 23 3 6" xfId="9610" xr:uid="{DB940CFB-852A-463C-A24A-5CADE79528BB}"/>
    <cellStyle name="Migliaia 23 3 6 2" xfId="31880" xr:uid="{9DE57998-C3CF-47B1-B1AE-44AC105B72E8}"/>
    <cellStyle name="Migliaia 23 3 6 3" xfId="21604" xr:uid="{E39C7036-6BB5-4FCC-AD94-462BAD7F6F68}"/>
    <cellStyle name="Migliaia 23 3 7" xfId="12730" xr:uid="{104C1309-C0AA-49CC-8487-0E7F4140A293}"/>
    <cellStyle name="Migliaia 23 3 7 3" xfId="23600" xr:uid="{B9B78C8B-6D29-4B50-B386-5E3A9759E3E4}"/>
    <cellStyle name="Migliaia 23 3 8" xfId="25956" xr:uid="{5A3B4E20-EEF5-40A6-BFA5-4D9971C253A6}"/>
    <cellStyle name="Migliaia 23 3 9" xfId="15656" xr:uid="{DCB8400D-F059-4B77-84F3-C602779F38CE}"/>
    <cellStyle name="Migliaia 23 4" xfId="3465" xr:uid="{BABC838B-844C-458C-AF0F-6EEE7857432D}"/>
    <cellStyle name="Migliaia 23 4 2" xfId="4790" xr:uid="{3664F97B-E6CC-4350-822F-179AB3FBA1C5}"/>
    <cellStyle name="Migliaia 23 4 2 2" xfId="7976" xr:uid="{2AC0D630-4BEA-4D6A-AEE1-62CA1160B82B}"/>
    <cellStyle name="Migliaia 23 4 2 2 2" xfId="30406" xr:uid="{07298836-FA92-4CC9-9F0A-328EC920AB36}"/>
    <cellStyle name="Migliaia 23 4 2 2 3" xfId="20116" xr:uid="{80A10B85-B293-44CA-B1B4-FEF51E42D554}"/>
    <cellStyle name="Migliaia 23 4 2 3" xfId="11098" xr:uid="{658F52C8-4A6D-45AA-8ECD-8BC4D1E026E0}"/>
    <cellStyle name="Migliaia 23 4 2 3 3" xfId="23096" xr:uid="{19FD8993-CEAF-496E-9916-4F0DC3D240FE}"/>
    <cellStyle name="Migliaia 23 4 2 4" xfId="27447" xr:uid="{0797FAF3-B9BE-4103-8F0C-6CCE6AFF14AA}"/>
    <cellStyle name="Migliaia 23 4 2 5" xfId="17148" xr:uid="{9CAB8427-0E2C-4D6E-A6CF-592A2367B2C0}"/>
    <cellStyle name="Migliaia 23 4 3" xfId="6839" xr:uid="{9CC85A74-D574-4546-9C4B-339529027600}"/>
    <cellStyle name="Migliaia 23 4 3 2" xfId="29325" xr:uid="{885255FE-DEF3-42CC-9609-7208E5B00C85}"/>
    <cellStyle name="Migliaia 23 4 3 3" xfId="19032" xr:uid="{11385F57-64BA-48B6-B9F2-E130B084490B}"/>
    <cellStyle name="Migliaia 23 4 4" xfId="10017" xr:uid="{BC651AE9-7C11-440C-BE1A-1B9587882BC6}"/>
    <cellStyle name="Migliaia 23 4 4 2" xfId="32286" xr:uid="{90BA1158-6607-42C1-9368-EA1AFBF1A19F}"/>
    <cellStyle name="Migliaia 23 4 4 3" xfId="22011" xr:uid="{706C0E3A-4CE6-424D-9F62-430AE3E8E48C}"/>
    <cellStyle name="Migliaia 23 4 5" xfId="13092" xr:uid="{A2AD4448-3720-4AD7-8A46-682D6278B058}"/>
    <cellStyle name="Migliaia 23 4 5 3" xfId="23918" xr:uid="{2E29BC93-CC6F-449E-A5E5-1B174B9DB664}"/>
    <cellStyle name="Migliaia 23 4 6" xfId="26362" xr:uid="{FC60DBA5-3FD0-443E-ADC4-A3801FFECC2B}"/>
    <cellStyle name="Migliaia 23 4 7" xfId="16063" xr:uid="{CC055FD2-2919-4844-8809-98E4E602CC6E}"/>
    <cellStyle name="Migliaia 23 5" xfId="4670" xr:uid="{D2E5FD74-26C5-4F68-8CC0-567ED8347D83}"/>
    <cellStyle name="Migliaia 23 5 2" xfId="7846" xr:uid="{288648D4-61E6-4654-981E-5837A471748D}"/>
    <cellStyle name="Migliaia 23 5 2 2" xfId="30274" xr:uid="{D44D4131-8311-442A-A57A-6977AB0F9D86}"/>
    <cellStyle name="Migliaia 23 5 2 3" xfId="19985" xr:uid="{FFF5893C-233B-489B-8325-1260367DBDD4}"/>
    <cellStyle name="Migliaia 23 5 3" xfId="10969" xr:uid="{E142DC2F-9408-4748-8C3A-1FAA1F46AF67}"/>
    <cellStyle name="Migliaia 23 5 3 3" xfId="22964" xr:uid="{0092E731-322C-4D88-82C2-E60214254710}"/>
    <cellStyle name="Migliaia 23 5 4" xfId="13960" xr:uid="{ED7E002F-45C5-442E-A2AF-F3B9F5FD91E9}"/>
    <cellStyle name="Migliaia 23 5 4 3" xfId="24598" xr:uid="{C188E2C9-F01E-459A-BE73-2D4778D7BF10}"/>
    <cellStyle name="Migliaia 23 5 5" xfId="27315" xr:uid="{FD7F0C6F-2768-4D10-B166-FFA71EADA52A}"/>
    <cellStyle name="Migliaia 23 5 6" xfId="17016" xr:uid="{12ECB7AC-808B-46C9-BF74-B7D923BCAA99}"/>
    <cellStyle name="Migliaia 23 6" xfId="4467" xr:uid="{E43BBFE2-F487-4FF6-BFA9-8D3580F1AA89}"/>
    <cellStyle name="Migliaia 23 6 2" xfId="7643" xr:uid="{E89B13FC-D6E6-4181-896F-2C509DCEE92A}"/>
    <cellStyle name="Migliaia 23 6 2 2" xfId="30072" xr:uid="{EF86E4D6-1CB9-4EC3-BE68-0F8C6ED88607}"/>
    <cellStyle name="Migliaia 23 6 2 3" xfId="19782" xr:uid="{25B73955-C50B-4B0F-9F68-4F024BDEA374}"/>
    <cellStyle name="Migliaia 23 6 3" xfId="10766" xr:uid="{112CAF3D-FB6E-4F1F-A394-29CC18DB0DA4}"/>
    <cellStyle name="Migliaia 23 6 3 3" xfId="22761" xr:uid="{FFE0E0E3-5643-4AC6-A54A-84074F960E40}"/>
    <cellStyle name="Migliaia 23 6 4" xfId="13654" xr:uid="{1CB58E59-BF91-44C3-BD4A-0A77BCB26AAA}"/>
    <cellStyle name="Migliaia 23 6 4 3" xfId="24292" xr:uid="{4F40E470-01E6-4D2D-B8BB-02F3BB5CDE35}"/>
    <cellStyle name="Migliaia 23 6 5" xfId="27112" xr:uid="{72F75BA5-F547-4ABA-AB50-435EAAE36B4D}"/>
    <cellStyle name="Migliaia 23 6 6" xfId="16813" xr:uid="{7F382B7A-BF6F-423D-8722-9C393346CFEE}"/>
    <cellStyle name="Migliaia 23 7" xfId="4367" xr:uid="{3C947CF2-E228-44F5-883A-A9352DC64BA1}"/>
    <cellStyle name="Migliaia 23 7 2" xfId="7542" xr:uid="{B4501335-F4F1-4D3E-A9C6-C0505A5B66F9}"/>
    <cellStyle name="Migliaia 23 7 2 2" xfId="29971" xr:uid="{D5CE31C1-C1A4-4A3E-9639-BCE4C71CAB13}"/>
    <cellStyle name="Migliaia 23 7 2 3" xfId="19681" xr:uid="{70068108-04CA-4151-AE35-A3151B24D188}"/>
    <cellStyle name="Migliaia 23 7 3" xfId="10665" xr:uid="{FFD41B42-4745-433C-97C4-97817ACC3333}"/>
    <cellStyle name="Migliaia 23 7 3 3" xfId="22660" xr:uid="{4EF67BEE-B9D8-4203-9B97-FE95F60D630C}"/>
    <cellStyle name="Migliaia 23 7 4" xfId="13880" xr:uid="{6D9C5637-7B4E-456E-A77F-30041DAC433B}"/>
    <cellStyle name="Migliaia 23 7 4 3" xfId="24520" xr:uid="{9EE729AF-8B1A-4893-A7D5-F8A498356A21}"/>
    <cellStyle name="Migliaia 23 7 5" xfId="27011" xr:uid="{8EA2A53B-973B-49C0-A898-782D284EE920}"/>
    <cellStyle name="Migliaia 23 7 6" xfId="16712" xr:uid="{1B921654-6184-4AD8-BBCB-D64BDF9C7798}"/>
    <cellStyle name="Migliaia 23 8" xfId="4264" xr:uid="{87B8CE19-A2CA-49DC-8D29-A6B23B371F78}"/>
    <cellStyle name="Migliaia 23 8 2" xfId="7439" xr:uid="{1312640C-FB82-4792-BF29-F030C89FFB0C}"/>
    <cellStyle name="Migliaia 23 8 2 2" xfId="29882" xr:uid="{3DCDE545-0651-4C63-9BC8-1FC529ED24DC}"/>
    <cellStyle name="Migliaia 23 8 2 3" xfId="19592" xr:uid="{82509D2C-AC24-4843-84C2-98DF53CFB8EC}"/>
    <cellStyle name="Migliaia 23 8 3" xfId="10576" xr:uid="{F15833C3-1F42-49F2-88B2-4938E4281623}"/>
    <cellStyle name="Migliaia 23 8 3 3" xfId="22571" xr:uid="{EC8D6D5D-AD19-4C0D-BAF1-DB7B5926CA52}"/>
    <cellStyle name="Migliaia 23 8 4" xfId="26922" xr:uid="{6565B859-F330-4577-9ABD-38BE937EB50D}"/>
    <cellStyle name="Migliaia 23 8 5" xfId="16623" xr:uid="{A8D4B6A7-DA77-4ACD-B5C4-6EB53C052830}"/>
    <cellStyle name="Migliaia 23 9" xfId="4164" xr:uid="{99E2F7BF-793A-458A-9D98-FC6A0D51B127}"/>
    <cellStyle name="Migliaia 23 9 2" xfId="7339" xr:uid="{3844EB5B-B7E2-4A56-B0DF-748C29397D52}"/>
    <cellStyle name="Migliaia 23 9 2 2" xfId="29802" xr:uid="{DECD9362-77B3-4948-B774-576C6CE1222D}"/>
    <cellStyle name="Migliaia 23 9 2 3" xfId="19512" xr:uid="{336672B8-7404-409C-8070-925945E4718C}"/>
    <cellStyle name="Migliaia 23 9 3" xfId="10496" xr:uid="{4DE1A9AE-CC03-432C-AAA4-BC1C7E315AB7}"/>
    <cellStyle name="Migliaia 23 9 3 3" xfId="22491" xr:uid="{46F8C34E-D089-4B80-8B50-BD379BB3620F}"/>
    <cellStyle name="Migliaia 23 9 4" xfId="26842" xr:uid="{02B4011C-FA86-4BB3-A7ED-677307BA9235}"/>
    <cellStyle name="Migliaia 23 9 5" xfId="16543" xr:uid="{9071511D-B4F7-401F-8251-328321720DD8}"/>
    <cellStyle name="Migliaia 24" xfId="2846" xr:uid="{6DF32A94-07CB-4105-93B5-569C8F259A56}"/>
    <cellStyle name="Migliaia 24 10" xfId="3226" xr:uid="{94118A2C-D672-49AA-8673-C115F648150D}"/>
    <cellStyle name="Migliaia 24 10 2" xfId="6581" xr:uid="{9002FD60-728E-43B2-AF50-5DA5BE45B7F5}"/>
    <cellStyle name="Migliaia 24 10 2 2" xfId="29081" xr:uid="{62BF6054-340E-4105-93CF-B3DA40EEE698}"/>
    <cellStyle name="Migliaia 24 10 2 3" xfId="18788" xr:uid="{C9458ACD-D1F2-4810-96A9-E75EBBB0CDD1}"/>
    <cellStyle name="Migliaia 24 10 3" xfId="9772" xr:uid="{939D6B20-6175-4391-AB69-AD4244ABD357}"/>
    <cellStyle name="Migliaia 24 10 3 2" xfId="32042" xr:uid="{2ED83814-C92D-4180-9E27-55F409852A22}"/>
    <cellStyle name="Migliaia 24 10 3 3" xfId="21766" xr:uid="{C3463612-4E79-47E7-97CB-C8CB980CE096}"/>
    <cellStyle name="Migliaia 24 10 4" xfId="26118" xr:uid="{CA629826-7F51-48E1-AC73-ABD1AFBE8DBB}"/>
    <cellStyle name="Migliaia 24 10 5" xfId="15818" xr:uid="{38F32ED4-F2EA-4B4E-90D6-BD6092BA36D5}"/>
    <cellStyle name="Migliaia 24 11" xfId="3041" xr:uid="{A66A8D5E-15E1-4CDE-8F76-595A36536526}"/>
    <cellStyle name="Migliaia 24 11 2" xfId="6330" xr:uid="{3069CC12-8869-45DA-8BAE-4F4EA94195D4}"/>
    <cellStyle name="Migliaia 24 11 2 2" xfId="28831" xr:uid="{570EA8FE-C262-4BC2-B916-E88E070C1B0C}"/>
    <cellStyle name="Migliaia 24 11 2 3" xfId="18537" xr:uid="{CCFA4107-E0EA-4C11-AFEE-7A449669CB56}"/>
    <cellStyle name="Migliaia 24 11 3" xfId="9521" xr:uid="{E6EFEB41-7890-4A03-8495-CED990BF7E0C}"/>
    <cellStyle name="Migliaia 24 11 3 2" xfId="31791" xr:uid="{6714868A-E718-4103-A1F2-FD0BFF98C4E3}"/>
    <cellStyle name="Migliaia 24 11 3 3" xfId="21515" xr:uid="{8B507907-EF04-4E6E-B873-7B78F699F32E}"/>
    <cellStyle name="Migliaia 24 11 4" xfId="25867" xr:uid="{F67BC653-0967-43A8-A66B-B949E0F3444D}"/>
    <cellStyle name="Migliaia 24 11 5" xfId="15567" xr:uid="{35F2E4D0-A3DE-46C5-850D-1DB59D569171}"/>
    <cellStyle name="Migliaia 24 12" xfId="2927" xr:uid="{FEF4978B-920E-4026-9EED-01ACFBFB08F5}"/>
    <cellStyle name="Migliaia 24 12 2" xfId="6219" xr:uid="{801A821A-B3EE-4E27-AB22-5BE2B2C2122F}"/>
    <cellStyle name="Migliaia 24 12 2 2" xfId="28720" xr:uid="{E554366A-18D2-4CBC-9487-724433C52C7E}"/>
    <cellStyle name="Migliaia 24 12 2 3" xfId="18426" xr:uid="{EBC1631A-330A-4C21-B304-535F9466239B}"/>
    <cellStyle name="Migliaia 24 12 3" xfId="9410" xr:uid="{8E8181B9-B17A-4523-8938-66D397DE526D}"/>
    <cellStyle name="Migliaia 24 12 3 2" xfId="31680" xr:uid="{17E6C7FE-EA8B-4E9C-9C3C-4F79A672DA35}"/>
    <cellStyle name="Migliaia 24 12 3 3" xfId="21404" xr:uid="{694BA230-9A27-46F0-B9EF-A4ED9ECFD0E1}"/>
    <cellStyle name="Migliaia 24 12 4" xfId="25756" xr:uid="{9EC5826F-2425-4C20-8DE7-CA986E707822}"/>
    <cellStyle name="Migliaia 24 12 5" xfId="15456" xr:uid="{A49E8CEF-8022-483F-8435-3B64548F028E}"/>
    <cellStyle name="Migliaia 24 13" xfId="6132" xr:uid="{3BA25C30-8397-43FB-8CFA-CD3B0F2918AA}"/>
    <cellStyle name="Migliaia 24 13 2" xfId="28633" xr:uid="{98225F49-1B0F-4B01-BC68-165C611064E6}"/>
    <cellStyle name="Migliaia 24 13 3" xfId="18339" xr:uid="{02B6C9FF-FD25-42F0-AC21-C60DC22D69BC}"/>
    <cellStyle name="Migliaia 24 14" xfId="9323" xr:uid="{EDC52ABC-C322-4F83-B4B6-2269C347FC12}"/>
    <cellStyle name="Migliaia 24 14 2" xfId="31593" xr:uid="{2316625D-C181-47FD-9B00-E5CD21C84559}"/>
    <cellStyle name="Migliaia 24 14 3" xfId="21317" xr:uid="{24DF0D6E-951B-48AE-8DE0-2DDCFF40DB26}"/>
    <cellStyle name="Migliaia 24 15" xfId="12407" xr:uid="{D3C459AB-A908-48C2-BE3F-6CC3FF02083A}"/>
    <cellStyle name="Migliaia 24 15 3" xfId="23507" xr:uid="{6FD4B1C3-9EDC-41B9-AD47-6A254618F5FE}"/>
    <cellStyle name="Migliaia 24 16" xfId="25669" xr:uid="{6CDB1B7E-E412-4887-BA15-8C80938A1761}"/>
    <cellStyle name="Migliaia 24 17" xfId="15369" xr:uid="{DBE973D8-F44C-4AAE-BEDD-4F4DCA274B79}"/>
    <cellStyle name="Migliaia 24 2" xfId="3148" xr:uid="{76E92E64-0155-400D-BD48-A3F6DD515D8A}"/>
    <cellStyle name="Migliaia 24 2 2" xfId="4018" xr:uid="{65E43316-7360-4487-A789-88CB7FA887EE}"/>
    <cellStyle name="Migliaia 24 2 2 2" xfId="4931" xr:uid="{83D0112F-C3CC-48E4-B6F5-526BB29FABE7}"/>
    <cellStyle name="Migliaia 24 2 2 2 2" xfId="8119" xr:uid="{08824096-5279-41E8-8B53-2EB05E1BCFC6}"/>
    <cellStyle name="Migliaia 24 2 2 2 2 2" xfId="30534" xr:uid="{254839D1-A539-4136-97F2-E7CB43471821}"/>
    <cellStyle name="Migliaia 24 2 2 2 2 3" xfId="20244" xr:uid="{92DC5EA8-0CE0-4FF7-8D1D-96DFB016083A}"/>
    <cellStyle name="Migliaia 24 2 2 2 3" xfId="11226" xr:uid="{D4C9B70F-A43E-46AA-9BAE-BF324C91C0D4}"/>
    <cellStyle name="Migliaia 24 2 2 2 3 3" xfId="23224" xr:uid="{2C89B590-6608-4905-A892-34A2E4D42B5C}"/>
    <cellStyle name="Migliaia 24 2 2 2 4" xfId="13617" xr:uid="{48EC6539-2283-4EE8-9A85-64995C83722F}"/>
    <cellStyle name="Migliaia 24 2 2 2 4 3" xfId="24255" xr:uid="{5A7B02BA-588A-465E-9DF6-E86D362399A2}"/>
    <cellStyle name="Migliaia 24 2 2 2 5" xfId="27573" xr:uid="{40DCDBBC-7ED6-428A-92A5-5917C802241A}"/>
    <cellStyle name="Migliaia 24 2 2 2 6" xfId="17276" xr:uid="{9F7EA04D-A5F0-4088-B1BF-806B2B7718D9}"/>
    <cellStyle name="Migliaia 24 2 2 3" xfId="7191" xr:uid="{36426A40-9CC8-4F5D-92CE-D4A735C7AC96}"/>
    <cellStyle name="Migliaia 24 2 2 3 2" xfId="29664" xr:uid="{499EC3BF-E49F-482F-99D6-07DF51E0D988}"/>
    <cellStyle name="Migliaia 24 2 2 3 3" xfId="19373" xr:uid="{9205C70F-F943-449A-8ADB-EF7440156545}"/>
    <cellStyle name="Migliaia 24 2 2 4" xfId="10357" xr:uid="{D0A1D763-5D3B-4706-A2D3-1CB1B4AD9FE8}"/>
    <cellStyle name="Migliaia 24 2 2 4 2" xfId="32626" xr:uid="{6C4F4B74-56A4-4B31-8EA2-6FFEF5E0EB33}"/>
    <cellStyle name="Migliaia 24 2 2 4 3" xfId="22352" xr:uid="{CA253031-4B8C-4E1B-A5E4-FCD7021A7A8D}"/>
    <cellStyle name="Migliaia 24 2 2 5" xfId="13013" xr:uid="{A67B2EA6-520D-45AC-9145-2355BA2366E5}"/>
    <cellStyle name="Migliaia 24 2 2 5 3" xfId="23838" xr:uid="{CF687960-50E8-4BB1-AA70-C44CE69148BB}"/>
    <cellStyle name="Migliaia 24 2 2 6" xfId="26703" xr:uid="{80F57489-456E-4B38-AC2F-5DDACEE74A9C}"/>
    <cellStyle name="Migliaia 24 2 2 7" xfId="16404" xr:uid="{7C3E608E-E8AA-49D8-A9CC-7C8AFDBB20BC}"/>
    <cellStyle name="Migliaia 24 2 3" xfId="3863" xr:uid="{91306EE2-3440-4327-9B0A-D19099253A87}"/>
    <cellStyle name="Migliaia 24 2 3 2" xfId="7033" xr:uid="{F2B7D9BB-102E-418E-A638-D274D6AE8F28}"/>
    <cellStyle name="Migliaia 24 2 3 2 2" xfId="29503" xr:uid="{5FFC8E97-9D73-4165-BB88-647FAF7C189D}"/>
    <cellStyle name="Migliaia 24 2 3 2 3" xfId="19211" xr:uid="{E74B44D8-0758-4544-8C9B-9977D47AB784}"/>
    <cellStyle name="Migliaia 24 2 3 3" xfId="10195" xr:uid="{C310416E-7F6B-4382-946F-A665D1DC82C9}"/>
    <cellStyle name="Migliaia 24 2 3 3 2" xfId="32465" xr:uid="{B9FE89FD-A7D0-45CE-94A3-09F9F38A98CE}"/>
    <cellStyle name="Migliaia 24 2 3 3 3" xfId="22190" xr:uid="{A102C6E9-FF62-43A0-9D75-5808C03AF9BF}"/>
    <cellStyle name="Migliaia 24 2 3 4" xfId="13455" xr:uid="{961CE767-0D40-46B6-897B-9AE36D7ADF6F}"/>
    <cellStyle name="Migliaia 24 2 3 4 3" xfId="24093" xr:uid="{DDE1258F-234F-473B-B8FA-D95733316238}"/>
    <cellStyle name="Migliaia 24 2 3 5" xfId="26541" xr:uid="{0FAFC812-67E7-4812-B83C-157D096F41BA}"/>
    <cellStyle name="Migliaia 24 2 3 6" xfId="16242" xr:uid="{3B42BFE7-3265-4E7D-914B-FE831FDC1FB5}"/>
    <cellStyle name="Migliaia 24 2 4" xfId="3390" xr:uid="{77E40C53-40A5-4C19-BFBB-F39CEB3670EB}"/>
    <cellStyle name="Migliaia 24 2 4 2" xfId="6747" xr:uid="{87AF7B5F-FCED-4D41-81D7-0ACA327904E9}"/>
    <cellStyle name="Migliaia 24 2 4 2 2" xfId="29247" xr:uid="{1C550506-42EC-4BB1-85AD-9B6F48F7B5E7}"/>
    <cellStyle name="Migliaia 24 2 4 2 3" xfId="18954" xr:uid="{3D7818F2-17EC-42D0-9210-EEF036E4BFA3}"/>
    <cellStyle name="Migliaia 24 2 4 3" xfId="9938" xr:uid="{F68D030D-433A-4B9F-9C48-87C95EC568A7}"/>
    <cellStyle name="Migliaia 24 2 4 3 2" xfId="32208" xr:uid="{465921BC-5477-46FE-BC36-911C169CE251}"/>
    <cellStyle name="Migliaia 24 2 4 3 3" xfId="21932" xr:uid="{1957D77D-339A-4BB1-8C6C-09D81B0547C6}"/>
    <cellStyle name="Migliaia 24 2 4 4" xfId="26283" xr:uid="{73FB3C33-BE8E-45FA-8368-9E4873CBFCD0}"/>
    <cellStyle name="Migliaia 24 2 4 5" xfId="15984" xr:uid="{53D43817-E167-45AE-B762-A6E35EC2CBB6}"/>
    <cellStyle name="Migliaia 24 2 5" xfId="6494" xr:uid="{EB6BB974-3875-407F-A27C-CE5428064EF3}"/>
    <cellStyle name="Migliaia 24 2 5 2" xfId="28995" xr:uid="{05E23209-5FF3-499A-BF86-EADD209B64D3}"/>
    <cellStyle name="Migliaia 24 2 5 3" xfId="18701" xr:uid="{2B6B76A6-2D16-4942-8619-4369D7314DEE}"/>
    <cellStyle name="Migliaia 24 2 6" xfId="9685" xr:uid="{98C4039D-81FE-403C-BA34-EB3A54FC803A}"/>
    <cellStyle name="Migliaia 24 2 6 2" xfId="31955" xr:uid="{0C2C2304-1E21-4563-93E6-3E4C06EFEFA0}"/>
    <cellStyle name="Migliaia 24 2 6 3" xfId="21679" xr:uid="{B660AF25-A15A-4F3C-A2AD-95EA2E1EF097}"/>
    <cellStyle name="Migliaia 24 2 7" xfId="12804" xr:uid="{09A2E85C-7F8E-4AA9-9469-F23EB47E3965}"/>
    <cellStyle name="Migliaia 24 2 7 3" xfId="23675" xr:uid="{4E483164-23C4-4A69-8D2A-EC90434D94A2}"/>
    <cellStyle name="Migliaia 24 2 8" xfId="26031" xr:uid="{C5626EDB-5362-4824-BB7C-B9ED4558C0CE}"/>
    <cellStyle name="Migliaia 24 2 9" xfId="15731" xr:uid="{CF0B8F86-36E7-4229-BFEC-0D4DFBE4B0D0}"/>
    <cellStyle name="Migliaia 24 3" xfId="3102" xr:uid="{0862B4AB-BB02-4376-B641-10BFB7FA24D5}"/>
    <cellStyle name="Migliaia 24 3 2" xfId="3967" xr:uid="{60B229B3-4EFD-48D9-940F-26EF7519DEE7}"/>
    <cellStyle name="Migliaia 24 3 2 2" xfId="4998" xr:uid="{47F72057-E6F7-45BF-8D64-B5F90179C3A8}"/>
    <cellStyle name="Migliaia 24 3 2 2 2" xfId="8196" xr:uid="{DB768A8D-51F5-4792-9AFF-E1F9B1D3DC1F}"/>
    <cellStyle name="Migliaia 24 3 2 2 2 2" xfId="30608" xr:uid="{237AEBA6-384D-480D-A2E2-22414FBDB6B1}"/>
    <cellStyle name="Migliaia 24 3 2 2 2 3" xfId="20319" xr:uid="{F4224A67-C207-4EAF-A311-49028E65AAFC}"/>
    <cellStyle name="Migliaia 24 3 2 2 3" xfId="11301" xr:uid="{25489E93-5761-4463-9B4E-66B69D558BEC}"/>
    <cellStyle name="Migliaia 24 3 2 2 3 3" xfId="23299" xr:uid="{28F565FB-35DE-4EBC-8DCD-A665448C9FF6}"/>
    <cellStyle name="Migliaia 24 3 2 2 4" xfId="13539" xr:uid="{72654B77-83CA-44B7-9F4D-1961443F72CC}"/>
    <cellStyle name="Migliaia 24 3 2 2 4 3" xfId="24175" xr:uid="{1A062A72-F7B1-461F-A586-8E378B1AF976}"/>
    <cellStyle name="Migliaia 24 3 2 2 5" xfId="27645" xr:uid="{E87509A7-9931-4BDD-9A35-1A593A7E0AC4}"/>
    <cellStyle name="Migliaia 24 3 2 2 6" xfId="17351" xr:uid="{656C1E11-AF1D-4FFA-AE69-D76AB6F5878C}"/>
    <cellStyle name="Migliaia 24 3 2 3" xfId="7113" xr:uid="{F6163E30-4BC3-488A-8CCD-3B6C8D95C14B}"/>
    <cellStyle name="Migliaia 24 3 2 3 2" xfId="29584" xr:uid="{50DEFC25-9538-4252-8D7E-3F35FB3B9DCD}"/>
    <cellStyle name="Migliaia 24 3 2 3 3" xfId="19293" xr:uid="{EF67E31C-ACB4-4513-8358-D95E2293A252}"/>
    <cellStyle name="Migliaia 24 3 2 4" xfId="10277" xr:uid="{A690F4BA-0759-48B7-8A68-BF1D82E357EA}"/>
    <cellStyle name="Migliaia 24 3 2 4 2" xfId="32546" xr:uid="{EE5AD8DF-AE2F-40C4-B1B5-8FA88AD2B9DD}"/>
    <cellStyle name="Migliaia 24 3 2 4 3" xfId="22272" xr:uid="{262BC085-B43E-468F-B7FA-69C13D2F4059}"/>
    <cellStyle name="Migliaia 24 3 2 5" xfId="12936" xr:uid="{87C3E36D-16CC-4168-B4DB-CE3CEF52B6C3}"/>
    <cellStyle name="Migliaia 24 3 2 5 3" xfId="23758" xr:uid="{DD7F792F-ECD0-4D15-8FEC-EACEFB5554A1}"/>
    <cellStyle name="Migliaia 24 3 2 6" xfId="26623" xr:uid="{A7658FB6-33D2-4338-B3A0-27491E79B47E}"/>
    <cellStyle name="Migliaia 24 3 2 7" xfId="16324" xr:uid="{CB65338D-831E-4191-AE69-242DB40E765C}"/>
    <cellStyle name="Migliaia 24 3 3" xfId="3788" xr:uid="{11C90C87-1FF0-4DD9-8A8D-236C3C1A35C8}"/>
    <cellStyle name="Migliaia 24 3 3 2" xfId="6951" xr:uid="{2BC29458-B4EA-458A-B690-937933A936B2}"/>
    <cellStyle name="Migliaia 24 3 3 2 2" xfId="29422" xr:uid="{7DF95B10-1C89-4868-95FD-21006838FC2F}"/>
    <cellStyle name="Migliaia 24 3 3 2 3" xfId="19129" xr:uid="{8286CA41-6475-4D84-B327-8019450DCDE0}"/>
    <cellStyle name="Migliaia 24 3 3 3" xfId="10114" xr:uid="{FB4CCAD7-65AA-45B1-907E-FD208D61DA17}"/>
    <cellStyle name="Migliaia 24 3 3 3 2" xfId="32383" xr:uid="{F80C3008-2A88-43A8-906D-38B698CA2657}"/>
    <cellStyle name="Migliaia 24 3 3 3 3" xfId="22108" xr:uid="{AB9C82AB-1BCB-41F7-BF20-48CBD35C1319}"/>
    <cellStyle name="Migliaia 24 3 3 4" xfId="13379" xr:uid="{65984563-2D7D-4A34-BE85-C817C2C2F631}"/>
    <cellStyle name="Migliaia 24 3 3 4 3" xfId="24015" xr:uid="{B9D1B114-8DA1-4C9C-A994-17B89C0DA55D}"/>
    <cellStyle name="Migliaia 24 3 3 5" xfId="26459" xr:uid="{69E62794-2F96-4936-8718-3431F42C49D7}"/>
    <cellStyle name="Migliaia 24 3 3 6" xfId="16160" xr:uid="{20F1A3A9-D25C-4271-A10D-045F8555F916}"/>
    <cellStyle name="Migliaia 24 3 4" xfId="3308" xr:uid="{D85A0316-CF43-4A81-8DC6-CAD519FA1EC1}"/>
    <cellStyle name="Migliaia 24 3 4 2" xfId="6665" xr:uid="{B4B1B671-06EE-487D-9E68-258F32ABB886}"/>
    <cellStyle name="Migliaia 24 3 4 2 2" xfId="29165" xr:uid="{F17BD513-678C-4E46-BFFC-2277462731D9}"/>
    <cellStyle name="Migliaia 24 3 4 2 3" xfId="18872" xr:uid="{5C10318C-35FF-4D71-888E-D833FBF124CE}"/>
    <cellStyle name="Migliaia 24 3 4 3" xfId="9856" xr:uid="{A31D6DFF-012A-4986-A5A8-3B9E8453D138}"/>
    <cellStyle name="Migliaia 24 3 4 3 2" xfId="32126" xr:uid="{D7FCA272-0A23-494B-BB9F-28103D7DAC65}"/>
    <cellStyle name="Migliaia 24 3 4 3 3" xfId="21850" xr:uid="{0B16D382-363E-4BBB-8BB9-9B8EF54F5C2B}"/>
    <cellStyle name="Migliaia 24 3 4 4" xfId="26201" xr:uid="{F75C2999-1C01-463E-AEF8-3779AAF57C9F}"/>
    <cellStyle name="Migliaia 24 3 4 5" xfId="15902" xr:uid="{95516880-B51C-46F9-AFCB-0B95EEF1B22A}"/>
    <cellStyle name="Migliaia 24 3 5" xfId="6412" xr:uid="{465DAA37-EC91-453C-AE22-7429125CE1A8}"/>
    <cellStyle name="Migliaia 24 3 5 2" xfId="28913" xr:uid="{F9E697EA-A250-423B-B3E1-168B32248B07}"/>
    <cellStyle name="Migliaia 24 3 5 3" xfId="18619" xr:uid="{B123F56C-F51C-4474-A546-E448E34FE0ED}"/>
    <cellStyle name="Migliaia 24 3 6" xfId="9603" xr:uid="{DBA8AE87-7DDA-46AC-B76C-E4B3444548E4}"/>
    <cellStyle name="Migliaia 24 3 6 2" xfId="31873" xr:uid="{DC714A1A-BC55-48B7-8832-92BD8681A6D8}"/>
    <cellStyle name="Migliaia 24 3 6 3" xfId="21597" xr:uid="{80FB7ACF-4B01-4018-A28B-BD34EA42DACB}"/>
    <cellStyle name="Migliaia 24 3 7" xfId="12724" xr:uid="{E682AD71-05AD-4D65-8064-0A3C9B5CE915}"/>
    <cellStyle name="Migliaia 24 3 7 3" xfId="23593" xr:uid="{C10C0F5D-16F8-469A-AAA1-7C58AF5E6E90}"/>
    <cellStyle name="Migliaia 24 3 8" xfId="25949" xr:uid="{A7059164-FE1E-423E-9725-87B3CEF9E2A8}"/>
    <cellStyle name="Migliaia 24 3 9" xfId="15649" xr:uid="{4E6F2BD8-B846-433E-82C2-45A344FB5960}"/>
    <cellStyle name="Migliaia 24 4" xfId="3484" xr:uid="{D6D1DD5B-BBD9-429C-82F3-9D51B459FACA}"/>
    <cellStyle name="Migliaia 24 4 2" xfId="4783" xr:uid="{0A30FC5B-325F-4D20-A6AF-03DBABD2D8EB}"/>
    <cellStyle name="Migliaia 24 4 2 2" xfId="7969" xr:uid="{4567D7B6-EF4D-4D58-B6D4-03FF2C5B600B}"/>
    <cellStyle name="Migliaia 24 4 2 2 2" xfId="30399" xr:uid="{06961F7A-2A00-4F35-BB6B-D077E9AAEBF7}"/>
    <cellStyle name="Migliaia 24 4 2 2 3" xfId="20109" xr:uid="{25D1856E-E0A1-4D5A-BDD1-CF11FBB4DB44}"/>
    <cellStyle name="Migliaia 24 4 2 3" xfId="11091" xr:uid="{BE894EC4-3799-4A64-AD7B-697908F68E8B}"/>
    <cellStyle name="Migliaia 24 4 2 3 3" xfId="23089" xr:uid="{A8889254-4130-45A3-8907-2560F54A2761}"/>
    <cellStyle name="Migliaia 24 4 2 4" xfId="27440" xr:uid="{1AFF5197-AEE5-4A7E-A649-D14AEB6CF38F}"/>
    <cellStyle name="Migliaia 24 4 2 5" xfId="17141" xr:uid="{5C473EF7-516B-4E28-8D8F-C68232D68031}"/>
    <cellStyle name="Migliaia 24 4 3" xfId="6864" xr:uid="{F01B29C7-02BA-486C-998A-AC37016966D7}"/>
    <cellStyle name="Migliaia 24 4 3 2" xfId="29336" xr:uid="{2332405A-F4C7-4614-8307-D121703152EF}"/>
    <cellStyle name="Migliaia 24 4 3 3" xfId="19043" xr:uid="{33862DA1-9BB0-4BD4-8315-E9C6C5842401}"/>
    <cellStyle name="Migliaia 24 4 4" xfId="10028" xr:uid="{A372B63C-8AA8-47D2-8DA8-860358F6A7D1}"/>
    <cellStyle name="Migliaia 24 4 4 2" xfId="32297" xr:uid="{7D1BBBEB-E5A5-4884-B117-94C15DA000C2}"/>
    <cellStyle name="Migliaia 24 4 4 3" xfId="22022" xr:uid="{21FFFAEC-1EF2-4FDB-A1E9-4D56B2EED821}"/>
    <cellStyle name="Migliaia 24 4 5" xfId="13104" xr:uid="{2D8B39C0-B8AF-4F59-ADF4-9A3938D747F7}"/>
    <cellStyle name="Migliaia 24 4 5 3" xfId="23929" xr:uid="{2314F697-B1A4-4960-9589-280754518D3E}"/>
    <cellStyle name="Migliaia 24 4 6" xfId="26373" xr:uid="{5B9443C0-575C-40B3-B759-759F9AAA23A2}"/>
    <cellStyle name="Migliaia 24 4 7" xfId="16074" xr:uid="{00E84E78-14FC-4CAB-BBE4-532B3A20D323}"/>
    <cellStyle name="Migliaia 24 5" xfId="4663" xr:uid="{B9CB03EB-054B-4E03-9A46-E62F5DCD552D}"/>
    <cellStyle name="Migliaia 24 5 2" xfId="7839" xr:uid="{788A6723-75D3-4F04-8A0F-B74927EB8E42}"/>
    <cellStyle name="Migliaia 24 5 2 2" xfId="30267" xr:uid="{6D4C0926-EDD6-4F08-B97A-B49A50791FD4}"/>
    <cellStyle name="Migliaia 24 5 2 3" xfId="19978" xr:uid="{92DCD080-54F9-459B-A909-2F067BA4CFEC}"/>
    <cellStyle name="Migliaia 24 5 3" xfId="10962" xr:uid="{0FDEEF21-DE46-4991-AFAE-502A75BEEC0A}"/>
    <cellStyle name="Migliaia 24 5 3 3" xfId="22957" xr:uid="{840AA83F-9246-4964-9251-8726A4157464}"/>
    <cellStyle name="Migliaia 24 5 4" xfId="13707" xr:uid="{8C334A74-9704-4CEC-869B-D9D40244CC90}"/>
    <cellStyle name="Migliaia 24 5 4 3" xfId="24346" xr:uid="{3555B24E-CD9C-4A34-9E4F-F1D1E18767C7}"/>
    <cellStyle name="Migliaia 24 5 5" xfId="27308" xr:uid="{2D5B41B8-B19B-4F5E-9601-8B45A14640A3}"/>
    <cellStyle name="Migliaia 24 5 6" xfId="17009" xr:uid="{EB88E747-C154-402A-9CD7-C5DE9B4293F6}"/>
    <cellStyle name="Migliaia 24 6" xfId="4460" xr:uid="{4C325291-CA0A-43FB-8760-BC373C31EF83}"/>
    <cellStyle name="Migliaia 24 6 2" xfId="7636" xr:uid="{06C6CD00-36EB-4E85-B8BF-B5BCC3AAB553}"/>
    <cellStyle name="Migliaia 24 6 2 2" xfId="30065" xr:uid="{42C9EEC1-F340-4095-9CFC-AF629056188B}"/>
    <cellStyle name="Migliaia 24 6 2 3" xfId="19775" xr:uid="{A17A530C-2713-40F9-B5C6-A47BBBF98402}"/>
    <cellStyle name="Migliaia 24 6 3" xfId="10759" xr:uid="{E16A2AC2-20A6-46BE-9C67-072F5F7F7743}"/>
    <cellStyle name="Migliaia 24 6 3 3" xfId="22754" xr:uid="{78354DCF-CDD6-4EFB-9501-BCC96A0A1E3E}"/>
    <cellStyle name="Migliaia 24 6 4" xfId="13734" xr:uid="{755DA700-65C1-4A97-B2D7-8E3B470CA37D}"/>
    <cellStyle name="Migliaia 24 6 4 3" xfId="24373" xr:uid="{11EB4634-41CD-4BD4-B0A0-326EC1349989}"/>
    <cellStyle name="Migliaia 24 6 5" xfId="27105" xr:uid="{D42E7FEB-678F-4C20-B1B9-7D4F4B98B969}"/>
    <cellStyle name="Migliaia 24 6 6" xfId="16806" xr:uid="{A3BD2B2C-49C5-4F50-80EA-8F9290DCE2A3}"/>
    <cellStyle name="Migliaia 24 7" xfId="4365" xr:uid="{BA575381-ABC5-4675-8B65-1E63941AA61B}"/>
    <cellStyle name="Migliaia 24 7 2" xfId="7540" xr:uid="{5B2B7EF3-8A70-4E87-B077-DC55CB4E11E9}"/>
    <cellStyle name="Migliaia 24 7 2 2" xfId="29969" xr:uid="{91CED3B6-9A50-4224-8798-DD88889683B1}"/>
    <cellStyle name="Migliaia 24 7 2 3" xfId="19679" xr:uid="{A8A4EC0B-8EA3-4CDD-85CA-AE9F6A475D08}"/>
    <cellStyle name="Migliaia 24 7 3" xfId="10663" xr:uid="{7DFED3B3-8321-43D9-9C6A-47695768BE04}"/>
    <cellStyle name="Migliaia 24 7 3 3" xfId="22658" xr:uid="{CEE60345-6DCB-4FA1-9C8E-0253803455B2}"/>
    <cellStyle name="Migliaia 24 7 4" xfId="13955" xr:uid="{E23DDCF9-3ED4-4833-9C7E-AA3853C6A31F}"/>
    <cellStyle name="Migliaia 24 7 4 3" xfId="24593" xr:uid="{B0B4396A-4B29-4F34-9BB1-A1EBF817239F}"/>
    <cellStyle name="Migliaia 24 7 5" xfId="27009" xr:uid="{E551392C-1716-422A-9D40-948A11ACE534}"/>
    <cellStyle name="Migliaia 24 7 6" xfId="16710" xr:uid="{926E4805-C3FE-445B-9900-C15E6A6892C7}"/>
    <cellStyle name="Migliaia 24 8" xfId="4257" xr:uid="{32D4CEC4-2C56-4F98-B57E-3A024E57A199}"/>
    <cellStyle name="Migliaia 24 8 2" xfId="7432" xr:uid="{0FF220CC-9E56-4668-AACF-380ACE8E0B3F}"/>
    <cellStyle name="Migliaia 24 8 2 2" xfId="29875" xr:uid="{F0393241-0B4F-4483-B7C3-4CDB389B0BF4}"/>
    <cellStyle name="Migliaia 24 8 2 3" xfId="19585" xr:uid="{8495B707-B39C-494C-8A73-970A15CE4EF3}"/>
    <cellStyle name="Migliaia 24 8 3" xfId="10569" xr:uid="{2EA85857-37D3-43AA-854F-02159DD5F502}"/>
    <cellStyle name="Migliaia 24 8 3 3" xfId="22564" xr:uid="{EE4FD6C4-955C-46A5-8D3C-81A73B840BC1}"/>
    <cellStyle name="Migliaia 24 8 4" xfId="26915" xr:uid="{45E3EC9E-3DC5-4DAC-A6DD-BE63F5E24B2B}"/>
    <cellStyle name="Migliaia 24 8 5" xfId="16616" xr:uid="{A100C929-FE25-49E6-97B0-F381B0A63DC9}"/>
    <cellStyle name="Migliaia 24 9" xfId="4189" xr:uid="{C94F452B-4D52-4141-B429-9389C63ABBA3}"/>
    <cellStyle name="Migliaia 24 9 2" xfId="7364" xr:uid="{E872F1A7-057A-4E03-A733-F1A0F0C20E55}"/>
    <cellStyle name="Migliaia 24 9 2 2" xfId="29813" xr:uid="{E0F6FEE6-B657-4163-96B9-C6CE9A087AAE}"/>
    <cellStyle name="Migliaia 24 9 2 3" xfId="19523" xr:uid="{52C473A5-2885-4A95-A7F4-1E389791C14F}"/>
    <cellStyle name="Migliaia 24 9 3" xfId="10507" xr:uid="{7E7ADB95-B5C5-45FC-ADC5-9E38CEB8F7A5}"/>
    <cellStyle name="Migliaia 24 9 3 3" xfId="22502" xr:uid="{3B3E5C7E-BEF8-4F95-99E6-AC3849090147}"/>
    <cellStyle name="Migliaia 24 9 4" xfId="26853" xr:uid="{05EAA351-47A6-408A-95F3-382D5AC99A93}"/>
    <cellStyle name="Migliaia 24 9 5" xfId="16554" xr:uid="{EB65F11A-3FFA-4963-B4AC-8DF5C8D87765}"/>
    <cellStyle name="Migliaia 25" xfId="2848" xr:uid="{78B6AFF6-792F-4701-A224-8C166BE3463D}"/>
    <cellStyle name="Migliaia 25 10" xfId="3228" xr:uid="{D3A73580-3CDA-46DF-8AAF-2D2EADF9DB1F}"/>
    <cellStyle name="Migliaia 25 10 2" xfId="6583" xr:uid="{116B6B3B-4DE6-43EA-8AE9-AB29DC9E9E8F}"/>
    <cellStyle name="Migliaia 25 10 2 2" xfId="29083" xr:uid="{AACD0422-FB2C-4F83-8371-65E1601859FA}"/>
    <cellStyle name="Migliaia 25 10 2 3" xfId="18790" xr:uid="{A6F6E69D-4C79-403C-9839-C8F71E4DD3CB}"/>
    <cellStyle name="Migliaia 25 10 3" xfId="9774" xr:uid="{28E3BD01-C8C4-41C1-A239-E1FBC8D90C4B}"/>
    <cellStyle name="Migliaia 25 10 3 2" xfId="32044" xr:uid="{EE6792B1-CA59-4166-89CE-67FF3A290B8C}"/>
    <cellStyle name="Migliaia 25 10 3 3" xfId="21768" xr:uid="{E251A8E0-8862-452B-A755-0128C416AB23}"/>
    <cellStyle name="Migliaia 25 10 4" xfId="26120" xr:uid="{DCCFEAEC-168C-4A81-8337-05EBDD5BD285}"/>
    <cellStyle name="Migliaia 25 10 5" xfId="15820" xr:uid="{F0B33163-886C-429C-A8E4-1F708571D831}"/>
    <cellStyle name="Migliaia 25 11" xfId="3043" xr:uid="{003AE7F0-C3BE-45F3-90BA-BE196095401F}"/>
    <cellStyle name="Migliaia 25 11 2" xfId="6332" xr:uid="{68EA87DD-7828-4B8E-AFFB-F63EF05E3C8B}"/>
    <cellStyle name="Migliaia 25 11 2 2" xfId="28833" xr:uid="{2496CED0-5F2A-493B-8A92-90C04E591130}"/>
    <cellStyle name="Migliaia 25 11 2 3" xfId="18539" xr:uid="{3314C2AB-10F4-4AB0-8B99-9BDAF9954751}"/>
    <cellStyle name="Migliaia 25 11 3" xfId="9523" xr:uid="{30528339-CC11-46F1-972D-DC7D6F89D3FE}"/>
    <cellStyle name="Migliaia 25 11 3 2" xfId="31793" xr:uid="{E6E88069-7FA1-4C47-8E74-645555F7E5FB}"/>
    <cellStyle name="Migliaia 25 11 3 3" xfId="21517" xr:uid="{1CB72132-3DA8-4909-89ED-D329246F5EDE}"/>
    <cellStyle name="Migliaia 25 11 4" xfId="25869" xr:uid="{795204C8-0096-420F-B287-94F9129F3A96}"/>
    <cellStyle name="Migliaia 25 11 5" xfId="15569" xr:uid="{7D4609A2-7038-4A8C-B2D4-665FF5E9B052}"/>
    <cellStyle name="Migliaia 25 12" xfId="2929" xr:uid="{F4F3A8ED-9B40-4CDF-8D43-DA263DBFB074}"/>
    <cellStyle name="Migliaia 25 12 2" xfId="6221" xr:uid="{7B19DA03-738E-43C6-B946-903054C9EB36}"/>
    <cellStyle name="Migliaia 25 12 2 2" xfId="28722" xr:uid="{BA618E73-2B6A-4F50-8596-8E6A48252815}"/>
    <cellStyle name="Migliaia 25 12 2 3" xfId="18428" xr:uid="{EEE79129-2240-476E-9985-35BF41A835E4}"/>
    <cellStyle name="Migliaia 25 12 3" xfId="9412" xr:uid="{F59772A0-D9CA-4A4C-833F-B670911F1C0B}"/>
    <cellStyle name="Migliaia 25 12 3 2" xfId="31682" xr:uid="{1D5A1AC7-AF42-4207-BE08-7727EB5A26F6}"/>
    <cellStyle name="Migliaia 25 12 3 3" xfId="21406" xr:uid="{2FEE0D79-E7F8-42CE-84BE-D158D7EE09FD}"/>
    <cellStyle name="Migliaia 25 12 4" xfId="25758" xr:uid="{2E8DD8BE-06BE-4EC1-90E0-630283C05DD8}"/>
    <cellStyle name="Migliaia 25 12 5" xfId="15458" xr:uid="{0F022F4E-F548-4D33-B286-51653E8AFD64}"/>
    <cellStyle name="Migliaia 25 13" xfId="6134" xr:uid="{F8940DA2-1BCB-4C0D-AB1D-391D1AADB041}"/>
    <cellStyle name="Migliaia 25 13 2" xfId="28635" xr:uid="{8BCAA4E4-5E4D-4867-9519-69E2BD59E1CC}"/>
    <cellStyle name="Migliaia 25 13 3" xfId="18341" xr:uid="{B7C0980B-5D99-4234-8525-7ABAA0406F2A}"/>
    <cellStyle name="Migliaia 25 14" xfId="9325" xr:uid="{B2263083-8B6D-42E5-944A-FB38D04CF4F6}"/>
    <cellStyle name="Migliaia 25 14 2" xfId="31595" xr:uid="{37C6E66B-604B-458B-90F4-60B0930B3EB7}"/>
    <cellStyle name="Migliaia 25 14 3" xfId="21319" xr:uid="{1D0E4CBA-5010-4E46-8540-2A92A86AB685}"/>
    <cellStyle name="Migliaia 25 15" xfId="12408" xr:uid="{D18C1CA5-A502-4946-9F72-B82B853C9D54}"/>
    <cellStyle name="Migliaia 25 15 3" xfId="23508" xr:uid="{AAB2BC9E-C91C-4B46-BD96-7FA1C988F548}"/>
    <cellStyle name="Migliaia 25 16" xfId="25671" xr:uid="{47C5C5D6-1D5F-4EF6-AC38-C168CCAC331A}"/>
    <cellStyle name="Migliaia 25 17" xfId="15371" xr:uid="{8313874F-D504-46AA-8DD2-A702B7045CA7}"/>
    <cellStyle name="Migliaia 25 2" xfId="3150" xr:uid="{6A79312F-A312-4B54-A7FF-C9377ACED488}"/>
    <cellStyle name="Migliaia 25 2 2" xfId="4020" xr:uid="{20BB4C30-0401-4BAC-AF49-43A1D97DC32F}"/>
    <cellStyle name="Migliaia 25 2 2 2" xfId="4932" xr:uid="{EFC71344-122B-4607-8BD1-01D6C1BCC6AE}"/>
    <cellStyle name="Migliaia 25 2 2 2 2" xfId="8120" xr:uid="{3A1DD612-27DD-4616-B741-341B03A8F658}"/>
    <cellStyle name="Migliaia 25 2 2 2 2 2" xfId="30535" xr:uid="{2C0DB508-8B94-494C-96D8-DF3CBC295928}"/>
    <cellStyle name="Migliaia 25 2 2 2 2 3" xfId="20245" xr:uid="{568F56B3-096F-42B5-AAEF-9F7E075FDDC5}"/>
    <cellStyle name="Migliaia 25 2 2 2 3" xfId="11227" xr:uid="{CA2D8FF8-8666-4861-991A-32E9279F25D6}"/>
    <cellStyle name="Migliaia 25 2 2 2 3 3" xfId="23225" xr:uid="{65473333-77B3-4A93-8FDA-5AF72875367D}"/>
    <cellStyle name="Migliaia 25 2 2 2 4" xfId="13619" xr:uid="{3AE0EB71-2595-4BB8-BB2C-F362F6C8D2D0}"/>
    <cellStyle name="Migliaia 25 2 2 2 4 3" xfId="24257" xr:uid="{A70CD6D4-757F-4968-AE5F-D5D57E61EAAF}"/>
    <cellStyle name="Migliaia 25 2 2 2 5" xfId="27574" xr:uid="{7FF2EDC4-CABD-4ABD-9D6F-77792F09D1B1}"/>
    <cellStyle name="Migliaia 25 2 2 2 6" xfId="17277" xr:uid="{AFAA33C9-3E96-414B-A395-AD0C60B8C06C}"/>
    <cellStyle name="Migliaia 25 2 2 3" xfId="7193" xr:uid="{F7F1C8A0-8C61-44F2-B539-03CEAEFDA252}"/>
    <cellStyle name="Migliaia 25 2 2 3 2" xfId="29666" xr:uid="{F4C193BC-1257-4DAE-BDA7-76CD9D1762B8}"/>
    <cellStyle name="Migliaia 25 2 2 3 3" xfId="19375" xr:uid="{ABEE7772-03AD-4C26-9563-B357E84A7174}"/>
    <cellStyle name="Migliaia 25 2 2 4" xfId="10359" xr:uid="{7DD7878B-4370-4280-BF5B-2C12C8E97E7F}"/>
    <cellStyle name="Migliaia 25 2 2 4 3" xfId="22354" xr:uid="{94BED422-7F1F-4DA3-B071-F68B6D796B19}"/>
    <cellStyle name="Migliaia 25 2 2 5" xfId="13015" xr:uid="{5E45DD6D-84F9-4A0E-A64D-47B909605EA6}"/>
    <cellStyle name="Migliaia 25 2 2 5 3" xfId="23840" xr:uid="{FE292958-A427-49D9-BF92-1586B889C464}"/>
    <cellStyle name="Migliaia 25 2 2 6" xfId="26705" xr:uid="{2828F184-A3C3-4F78-841C-C16F8FB6BECE}"/>
    <cellStyle name="Migliaia 25 2 2 7" xfId="16406" xr:uid="{9B1D80A9-8F0A-49D5-80A9-AF25964C6D86}"/>
    <cellStyle name="Migliaia 25 2 3" xfId="3865" xr:uid="{E6C70A3B-D800-4F0A-B837-FA7055F993DD}"/>
    <cellStyle name="Migliaia 25 2 3 2" xfId="7035" xr:uid="{7BC74385-38C7-4A89-A1B3-285C3BE0D095}"/>
    <cellStyle name="Migliaia 25 2 3 2 2" xfId="29505" xr:uid="{D3C763B8-0868-4BF4-A3BC-A9F7BC20BD5B}"/>
    <cellStyle name="Migliaia 25 2 3 2 3" xfId="19213" xr:uid="{00800BF2-DA43-4DFE-849D-35207F7724F6}"/>
    <cellStyle name="Migliaia 25 2 3 3" xfId="10197" xr:uid="{37F05B14-FB74-4391-848E-020F6C8AE50A}"/>
    <cellStyle name="Migliaia 25 2 3 3 2" xfId="32467" xr:uid="{18FB7D2A-0921-4221-B030-C6591B37AF0E}"/>
    <cellStyle name="Migliaia 25 2 3 3 3" xfId="22192" xr:uid="{B95A55D5-4452-4A3C-83B0-E6635200BEA8}"/>
    <cellStyle name="Migliaia 25 2 3 4" xfId="13457" xr:uid="{88C939E9-5B3B-4148-AA86-EF3108B1DC29}"/>
    <cellStyle name="Migliaia 25 2 3 4 3" xfId="24095" xr:uid="{8E1A21CF-1CD7-4698-A49D-968B09EB7B49}"/>
    <cellStyle name="Migliaia 25 2 3 5" xfId="26543" xr:uid="{FEF30E14-D6AD-43B7-B0FE-B648AD7F4A21}"/>
    <cellStyle name="Migliaia 25 2 3 6" xfId="16244" xr:uid="{C77FCFFA-643E-49D0-8709-B21BA7F528A2}"/>
    <cellStyle name="Migliaia 25 2 4" xfId="3392" xr:uid="{19E632A6-4CD6-4FBE-9C4F-F1A29273B053}"/>
    <cellStyle name="Migliaia 25 2 4 2" xfId="6749" xr:uid="{EA08A412-6D01-4641-9181-9C67A6F93B66}"/>
    <cellStyle name="Migliaia 25 2 4 2 2" xfId="29249" xr:uid="{53E5DC77-3C07-4140-B12E-40A12C7AE4D4}"/>
    <cellStyle name="Migliaia 25 2 4 2 3" xfId="18956" xr:uid="{D6284B92-642C-4AE3-9A7A-8AE23D2AF6D2}"/>
    <cellStyle name="Migliaia 25 2 4 3" xfId="9940" xr:uid="{9B724571-521B-45A6-8FCE-9E60D112C043}"/>
    <cellStyle name="Migliaia 25 2 4 3 2" xfId="32210" xr:uid="{B1419729-1807-4D22-8E18-42A0F0AA2173}"/>
    <cellStyle name="Migliaia 25 2 4 3 3" xfId="21934" xr:uid="{3D725DCC-D590-4B31-A011-7F9C22F35C45}"/>
    <cellStyle name="Migliaia 25 2 4 4" xfId="26285" xr:uid="{F5151C6A-8CE7-482E-9FA9-051EC3E78B1F}"/>
    <cellStyle name="Migliaia 25 2 4 5" xfId="15986" xr:uid="{3F587B2F-2FE4-425D-A81E-7694DDAD8021}"/>
    <cellStyle name="Migliaia 25 2 5" xfId="6496" xr:uid="{61483D86-6C30-434F-AA49-C06A02DBD9DD}"/>
    <cellStyle name="Migliaia 25 2 5 2" xfId="28997" xr:uid="{20DA22EF-745D-4188-A561-98A6575379E1}"/>
    <cellStyle name="Migliaia 25 2 5 3" xfId="18703" xr:uid="{74ABD473-9EDC-4975-8C80-710D6C9FBC1C}"/>
    <cellStyle name="Migliaia 25 2 6" xfId="9687" xr:uid="{F5BDB6F3-0B55-4746-89C7-532B78562B0C}"/>
    <cellStyle name="Migliaia 25 2 6 2" xfId="31957" xr:uid="{10336BF1-4FD9-4560-AD2D-301C22DB750A}"/>
    <cellStyle name="Migliaia 25 2 6 3" xfId="21681" xr:uid="{3E7718CD-CFA1-43B4-921D-408ABF464C64}"/>
    <cellStyle name="Migliaia 25 2 7" xfId="12806" xr:uid="{EE0A4979-75D5-42CE-B636-110264E126A6}"/>
    <cellStyle name="Migliaia 25 2 7 3" xfId="23677" xr:uid="{FD358BA2-2A7A-41A7-A55C-95BB1BB19CA9}"/>
    <cellStyle name="Migliaia 25 2 8" xfId="26033" xr:uid="{0B9AF877-BF01-4BD9-9FFC-943F87DD1648}"/>
    <cellStyle name="Migliaia 25 2 9" xfId="15733" xr:uid="{C5C11536-0A3B-4FCF-92A1-A48F199EA789}"/>
    <cellStyle name="Migliaia 25 3" xfId="3104" xr:uid="{30F58E7D-EFE7-4121-B06B-D1938732FC90}"/>
    <cellStyle name="Migliaia 25 3 2" xfId="3969" xr:uid="{1C74AF91-1F9F-4C38-993C-E6D3832D4759}"/>
    <cellStyle name="Migliaia 25 3 2 2" xfId="5000" xr:uid="{D2C5F52E-6B1B-4EB2-BC17-D40667D8F536}"/>
    <cellStyle name="Migliaia 25 3 2 2 2" xfId="8198" xr:uid="{94B351B7-3CD0-4330-8AB5-26F6992E9FA5}"/>
    <cellStyle name="Migliaia 25 3 2 2 2 2" xfId="30610" xr:uid="{172EF505-293C-441B-B20E-E3589F6F17A5}"/>
    <cellStyle name="Migliaia 25 3 2 2 2 3" xfId="20321" xr:uid="{A4082DF2-3665-4B73-A4E1-2724CC050454}"/>
    <cellStyle name="Migliaia 25 3 2 2 3" xfId="11303" xr:uid="{D72BD912-B409-4D73-B010-3DA5C8D506EC}"/>
    <cellStyle name="Migliaia 25 3 2 2 3 3" xfId="23301" xr:uid="{E1C6CF4A-371D-48A2-95F9-89673F98D872}"/>
    <cellStyle name="Migliaia 25 3 2 2 4" xfId="13541" xr:uid="{4BAC013E-75DE-4AEE-B6D8-72D81BAEDE6B}"/>
    <cellStyle name="Migliaia 25 3 2 2 4 3" xfId="24177" xr:uid="{0B383921-A7DF-46CB-B5CA-F3383340C52A}"/>
    <cellStyle name="Migliaia 25 3 2 2 5" xfId="27647" xr:uid="{E915FB18-5671-412E-B723-A9C6B00F1F97}"/>
    <cellStyle name="Migliaia 25 3 2 2 6" xfId="17353" xr:uid="{8C98456B-026F-46CC-9BEA-CCD0E491AB03}"/>
    <cellStyle name="Migliaia 25 3 2 3" xfId="7115" xr:uid="{748A3367-D3FA-4354-ACBD-330525819FF0}"/>
    <cellStyle name="Migliaia 25 3 2 3 2" xfId="29586" xr:uid="{884D6599-3B71-4EE6-B50A-C6B6981E763A}"/>
    <cellStyle name="Migliaia 25 3 2 3 3" xfId="19295" xr:uid="{EDF6BE70-B0DD-454F-B3A2-A57A7E87C298}"/>
    <cellStyle name="Migliaia 25 3 2 4" xfId="10279" xr:uid="{A6385803-4A13-47B4-8AE8-BE0386A69D4A}"/>
    <cellStyle name="Migliaia 25 3 2 4 2" xfId="32548" xr:uid="{D4858F13-4467-4C7E-B22F-06399ACCF973}"/>
    <cellStyle name="Migliaia 25 3 2 4 3" xfId="22274" xr:uid="{55079F21-99DC-49EC-A10D-5E2EDE6515D9}"/>
    <cellStyle name="Migliaia 25 3 2 5" xfId="12938" xr:uid="{F7438723-A1E9-4688-9E3D-EEF65C3A7D45}"/>
    <cellStyle name="Migliaia 25 3 2 5 3" xfId="23760" xr:uid="{21BEA20B-9DA7-4265-B19E-27DD980C7D98}"/>
    <cellStyle name="Migliaia 25 3 2 6" xfId="26625" xr:uid="{54C8494C-7846-42BB-BC8D-842B1C62A87A}"/>
    <cellStyle name="Migliaia 25 3 2 7" xfId="16326" xr:uid="{D5003A71-7D51-463A-AE6B-E8FF94BF825A}"/>
    <cellStyle name="Migliaia 25 3 3" xfId="3790" xr:uid="{733D6BBE-1314-4F61-9EED-214E022C3E56}"/>
    <cellStyle name="Migliaia 25 3 3 2" xfId="6953" xr:uid="{4DFA42A1-3A0C-434C-A542-0AFB230D2991}"/>
    <cellStyle name="Migliaia 25 3 3 2 2" xfId="29424" xr:uid="{9B196A6B-D5F9-4E5F-9C7A-B4555956A0BB}"/>
    <cellStyle name="Migliaia 25 3 3 2 3" xfId="19131" xr:uid="{A136F516-7CF2-405C-8967-35A85D9F8EEE}"/>
    <cellStyle name="Migliaia 25 3 3 3" xfId="10116" xr:uid="{C1C797EF-BD64-4682-B289-4D8F4377E568}"/>
    <cellStyle name="Migliaia 25 3 3 3 2" xfId="32385" xr:uid="{08F6C7A0-A6C6-4D88-A7D7-88D19726F669}"/>
    <cellStyle name="Migliaia 25 3 3 3 3" xfId="22110" xr:uid="{C9C76AD8-752E-48CC-A2ED-22E246F9F29C}"/>
    <cellStyle name="Migliaia 25 3 3 4" xfId="13381" xr:uid="{313DE6C8-BCD5-4A7B-815D-55816DA70AFA}"/>
    <cellStyle name="Migliaia 25 3 3 4 3" xfId="24017" xr:uid="{A2A8227D-87E2-4F56-9A1E-C562E2D9CC53}"/>
    <cellStyle name="Migliaia 25 3 3 5" xfId="26461" xr:uid="{F821411A-745B-4257-9728-D9492F1014AD}"/>
    <cellStyle name="Migliaia 25 3 3 6" xfId="16162" xr:uid="{CC0B569B-3DAD-4BF5-998B-C08742966099}"/>
    <cellStyle name="Migliaia 25 3 4" xfId="3310" xr:uid="{02C0D5CB-6C22-4193-95FD-39D50A07FE09}"/>
    <cellStyle name="Migliaia 25 3 4 2" xfId="6667" xr:uid="{25E5DA2F-5092-488C-8D80-7C0FE39FE7D9}"/>
    <cellStyle name="Migliaia 25 3 4 2 2" xfId="29167" xr:uid="{A40DE2FF-CC41-4F65-BA52-03B2B74A8A63}"/>
    <cellStyle name="Migliaia 25 3 4 2 3" xfId="18874" xr:uid="{17323F07-4931-4E1D-B14B-C04B3953C098}"/>
    <cellStyle name="Migliaia 25 3 4 3" xfId="9858" xr:uid="{ECBF7FE6-7E20-4C6A-B0DF-4FF7CB422AC0}"/>
    <cellStyle name="Migliaia 25 3 4 3 2" xfId="32128" xr:uid="{1149772F-80DE-43FA-9F51-405EA9282B9E}"/>
    <cellStyle name="Migliaia 25 3 4 3 3" xfId="21852" xr:uid="{40019332-06B1-4414-AE6F-A30B047A9DC7}"/>
    <cellStyle name="Migliaia 25 3 4 4" xfId="26203" xr:uid="{B519655F-FF2F-43D5-9CBA-89E4D59EC235}"/>
    <cellStyle name="Migliaia 25 3 4 5" xfId="15904" xr:uid="{B0BF88E4-3ED9-4A43-921F-6BE62D602B76}"/>
    <cellStyle name="Migliaia 25 3 5" xfId="6414" xr:uid="{4414FE19-EA3C-47D8-AB8D-D423C02A2D9E}"/>
    <cellStyle name="Migliaia 25 3 5 2" xfId="28915" xr:uid="{313A6A86-63E0-4AF2-AB9F-F4C5B4E58D4D}"/>
    <cellStyle name="Migliaia 25 3 5 3" xfId="18621" xr:uid="{60F8A9D1-9804-464E-8BCE-FE78ABC65594}"/>
    <cellStyle name="Migliaia 25 3 6" xfId="9605" xr:uid="{FB59AF02-BAA6-4D7F-84BF-F72D8433B5F6}"/>
    <cellStyle name="Migliaia 25 3 6 2" xfId="31875" xr:uid="{97027B99-F2A8-4944-AE51-A0E7C1B4E326}"/>
    <cellStyle name="Migliaia 25 3 6 3" xfId="21599" xr:uid="{78449D4F-EE33-4F8E-AF85-202492745D0F}"/>
    <cellStyle name="Migliaia 25 3 7" xfId="12726" xr:uid="{92A17D04-B44C-4F1A-8270-600DEBE10316}"/>
    <cellStyle name="Migliaia 25 3 7 3" xfId="23595" xr:uid="{0CC0410D-E18B-493E-8349-5CF16F2CA987}"/>
    <cellStyle name="Migliaia 25 3 8" xfId="25951" xr:uid="{596EADE8-80D9-450D-A39D-62B9D6CE2F0F}"/>
    <cellStyle name="Migliaia 25 3 9" xfId="15651" xr:uid="{D4F49171-291A-4EC4-AE4D-31112E284A87}"/>
    <cellStyle name="Migliaia 25 4" xfId="3485" xr:uid="{3BA2417F-55B6-4CC6-9344-D9C01012C112}"/>
    <cellStyle name="Migliaia 25 4 2" xfId="4785" xr:uid="{143FCB34-6768-448D-8D4A-E7AE6CE7B995}"/>
    <cellStyle name="Migliaia 25 4 2 2" xfId="7971" xr:uid="{A334DD72-7F0E-4747-952E-96D314509499}"/>
    <cellStyle name="Migliaia 25 4 2 2 2" xfId="30401" xr:uid="{65DE79DD-03BF-4B38-849B-E378561B1D1F}"/>
    <cellStyle name="Migliaia 25 4 2 2 3" xfId="20111" xr:uid="{461206D0-526D-4495-9FA3-BC0A04B52257}"/>
    <cellStyle name="Migliaia 25 4 2 3" xfId="11093" xr:uid="{DDCCD994-48B5-4B32-9903-23006D0A8A18}"/>
    <cellStyle name="Migliaia 25 4 2 3 3" xfId="23091" xr:uid="{F6DBC417-44DE-4018-AA49-7C4F4BA9BE28}"/>
    <cellStyle name="Migliaia 25 4 2 4" xfId="27442" xr:uid="{79CD747C-DC73-4E26-8EEB-AC41FBC7E5CC}"/>
    <cellStyle name="Migliaia 25 4 2 5" xfId="17143" xr:uid="{50ED3767-DD71-4E49-AB39-06943826A958}"/>
    <cellStyle name="Migliaia 25 4 3" xfId="6865" xr:uid="{32ECA0D5-D696-4439-B7D2-709031C8303B}"/>
    <cellStyle name="Migliaia 25 4 3 2" xfId="29337" xr:uid="{E66C9E77-3703-42AC-BB4D-6B2702F31A61}"/>
    <cellStyle name="Migliaia 25 4 3 3" xfId="19044" xr:uid="{C7A49BC1-92ED-476A-B9F1-925A7C45BAB1}"/>
    <cellStyle name="Migliaia 25 4 4" xfId="10029" xr:uid="{6EC75516-579E-4C85-A507-AAE83256D975}"/>
    <cellStyle name="Migliaia 25 4 4 2" xfId="32298" xr:uid="{A5A88CE1-B379-451A-9268-59A129275546}"/>
    <cellStyle name="Migliaia 25 4 4 3" xfId="22023" xr:uid="{30EEAAD8-4137-4B0A-BC0F-867347FF999C}"/>
    <cellStyle name="Migliaia 25 4 5" xfId="13105" xr:uid="{28A152E2-C353-429F-BC9B-F0C5456AE64E}"/>
    <cellStyle name="Migliaia 25 4 5 3" xfId="23930" xr:uid="{A5DA0BFB-92DA-454A-A012-613648760942}"/>
    <cellStyle name="Migliaia 25 4 6" xfId="26374" xr:uid="{1D820F7B-E308-4F27-B6CF-AAD13137E366}"/>
    <cellStyle name="Migliaia 25 4 7" xfId="16075" xr:uid="{45AC46F3-0B5A-41CB-9632-4DDDA9C711D5}"/>
    <cellStyle name="Migliaia 25 5" xfId="4665" xr:uid="{E2C2344F-AC94-47E8-8CA9-71079FD6B726}"/>
    <cellStyle name="Migliaia 25 5 2" xfId="7841" xr:uid="{50861486-EC2F-4383-9577-8A042DBB1B59}"/>
    <cellStyle name="Migliaia 25 5 2 2" xfId="30269" xr:uid="{32CFD712-9C63-4E83-88AC-871F66D4040A}"/>
    <cellStyle name="Migliaia 25 5 2 3" xfId="19980" xr:uid="{CD3EAECA-462F-470E-BD57-F176D62497F3}"/>
    <cellStyle name="Migliaia 25 5 3" xfId="10964" xr:uid="{EEF4C7F8-4B74-4C92-8AC8-56D3E2243CFA}"/>
    <cellStyle name="Migliaia 25 5 3 3" xfId="22959" xr:uid="{17802D5A-1802-46C9-9474-FEC2DA3D61D6}"/>
    <cellStyle name="Migliaia 25 5 4" xfId="14048" xr:uid="{DDBE5D87-A5AF-418C-8701-01295BF1965F}"/>
    <cellStyle name="Migliaia 25 5 4 3" xfId="24687" xr:uid="{FA2AA468-526B-40F7-B1C0-3DBD57CD8A33}"/>
    <cellStyle name="Migliaia 25 5 5" xfId="27310" xr:uid="{CC1CF52F-B5B9-4052-B02A-ECA5E2F53C71}"/>
    <cellStyle name="Migliaia 25 5 6" xfId="17011" xr:uid="{F988AA2F-A158-4A5D-AB7A-0DF4ED8566EC}"/>
    <cellStyle name="Migliaia 25 6" xfId="4462" xr:uid="{D3B2F37D-CD8D-4067-98A1-23C297084673}"/>
    <cellStyle name="Migliaia 25 6 2" xfId="7638" xr:uid="{2459B7B3-9A45-442F-BA35-D8F24FF3C5FB}"/>
    <cellStyle name="Migliaia 25 6 2 2" xfId="30067" xr:uid="{8E2EBE80-2D38-4B6B-9E24-C713BE17A754}"/>
    <cellStyle name="Migliaia 25 6 2 3" xfId="19777" xr:uid="{67EB832D-8EBD-480B-ACC7-049BBAE8935D}"/>
    <cellStyle name="Migliaia 25 6 3" xfId="10761" xr:uid="{3BB9C3DB-37FB-402B-926A-C0113D4ADDDD}"/>
    <cellStyle name="Migliaia 25 6 3 3" xfId="22756" xr:uid="{F45592A9-B06F-4252-9064-C53547E005F8}"/>
    <cellStyle name="Migliaia 25 6 4" xfId="14071" xr:uid="{34C98E61-1DD1-4EAC-BBA9-6D0C63E6E0F6}"/>
    <cellStyle name="Migliaia 25 6 4 3" xfId="24706" xr:uid="{B766E923-FD72-4293-9D9B-709CD4AF70B9}"/>
    <cellStyle name="Migliaia 25 6 5" xfId="27107" xr:uid="{1F1D607E-725A-4E9F-878A-34420E941E33}"/>
    <cellStyle name="Migliaia 25 6 6" xfId="16808" xr:uid="{23D8942B-705B-4EE1-AF8F-8EBE2F986F39}"/>
    <cellStyle name="Migliaia 25 7" xfId="4366" xr:uid="{94C76F18-B68B-4012-A5C8-8CB5BC00B949}"/>
    <cellStyle name="Migliaia 25 7 2" xfId="7541" xr:uid="{49530301-790B-47B7-9CED-12EE7F1305AD}"/>
    <cellStyle name="Migliaia 25 7 2 2" xfId="29970" xr:uid="{433F4365-EB2D-4999-A9DF-A989EDC0E566}"/>
    <cellStyle name="Migliaia 25 7 2 3" xfId="19680" xr:uid="{9A353DCB-2015-41F7-8D6C-542B4B2887A2}"/>
    <cellStyle name="Migliaia 25 7 3" xfId="10664" xr:uid="{28B5A77E-E0CE-483E-8FB2-23BE25413ABC}"/>
    <cellStyle name="Migliaia 25 7 3 3" xfId="22659" xr:uid="{E0E19617-3D54-4AAE-BEE6-BD9D8848EC19}"/>
    <cellStyle name="Migliaia 25 7 4" xfId="14044" xr:uid="{D5A875D9-CDDB-4051-B3B5-715BB781DAD9}"/>
    <cellStyle name="Migliaia 25 7 4 3" xfId="24683" xr:uid="{BF5D92E0-86CB-401C-9287-0E66077D1DE0}"/>
    <cellStyle name="Migliaia 25 7 5" xfId="27010" xr:uid="{CB26CBDD-2ECA-4242-9937-3E959ACE0DB4}"/>
    <cellStyle name="Migliaia 25 7 6" xfId="16711" xr:uid="{667310F8-4FB6-4777-B4DB-E057E2A58A9B}"/>
    <cellStyle name="Migliaia 25 8" xfId="4259" xr:uid="{01DFDAB2-2578-432B-949B-AC222AD753BA}"/>
    <cellStyle name="Migliaia 25 8 2" xfId="7434" xr:uid="{69AD5D6B-F756-4389-B83A-C4A7D5D4BA2D}"/>
    <cellStyle name="Migliaia 25 8 2 2" xfId="29877" xr:uid="{B76096B7-578C-4559-9898-0CE4D55F14D7}"/>
    <cellStyle name="Migliaia 25 8 2 3" xfId="19587" xr:uid="{C0BA3AA1-0E62-4FAD-A54C-FB23CAF55970}"/>
    <cellStyle name="Migliaia 25 8 3" xfId="10571" xr:uid="{8C93AB97-861F-4D37-B175-BC0C076299E9}"/>
    <cellStyle name="Migliaia 25 8 3 3" xfId="22566" xr:uid="{A1516BBE-45A5-4144-A3E5-6083DCF93835}"/>
    <cellStyle name="Migliaia 25 8 4" xfId="26917" xr:uid="{7209F276-A904-470F-8F09-A07C2ECEFA6F}"/>
    <cellStyle name="Migliaia 25 8 5" xfId="16618" xr:uid="{8457C247-F0D0-42C1-8A5F-44E57FF883F8}"/>
    <cellStyle name="Migliaia 25 9" xfId="4190" xr:uid="{3BCAF7E3-C5F0-465B-ACE3-81B6E67E0B5C}"/>
    <cellStyle name="Migliaia 25 9 2" xfId="7365" xr:uid="{8672877D-81EB-49B7-9EC4-519F5E16C04D}"/>
    <cellStyle name="Migliaia 25 9 2 2" xfId="29814" xr:uid="{B4DB368B-DCEA-44CD-BA5A-21357EDEDA60}"/>
    <cellStyle name="Migliaia 25 9 2 3" xfId="19524" xr:uid="{A6930BED-401B-4E62-8C71-0DAA22384528}"/>
    <cellStyle name="Migliaia 25 9 3" xfId="10508" xr:uid="{43CB5025-8832-47E0-873A-130E1003124F}"/>
    <cellStyle name="Migliaia 25 9 3 3" xfId="22503" xr:uid="{8283D0CE-EDCA-46B4-8E96-E150801D487B}"/>
    <cellStyle name="Migliaia 25 9 4" xfId="26854" xr:uid="{68223665-6157-475A-B724-B81C65F59064}"/>
    <cellStyle name="Migliaia 25 9 5" xfId="16555" xr:uid="{88DFAA8F-DBEC-4A05-9B0B-0EA4A3C1C444}"/>
    <cellStyle name="Migliaia 26" xfId="2842" xr:uid="{A585B7EA-AC71-44EA-97FA-5188CC6386C7}"/>
    <cellStyle name="Migliaia 26 10" xfId="3037" xr:uid="{81022C4C-7E3C-4484-8424-A0EA3A5C1C05}"/>
    <cellStyle name="Migliaia 26 10 2" xfId="6326" xr:uid="{4AFA39F3-0336-4C65-9DB1-A7E7A4B68E11}"/>
    <cellStyle name="Migliaia 26 10 2 2" xfId="28827" xr:uid="{5C963DF8-374C-4C02-BD36-21454E37AF9E}"/>
    <cellStyle name="Migliaia 26 10 2 3" xfId="18533" xr:uid="{D4F01D63-B991-404A-BDCB-08CDFB29F487}"/>
    <cellStyle name="Migliaia 26 10 3" xfId="9517" xr:uid="{6E18E831-D782-4E5A-AEBC-943A2F160DE6}"/>
    <cellStyle name="Migliaia 26 10 3 2" xfId="31787" xr:uid="{A23641BF-64C5-484D-9A90-43C6618FF0C0}"/>
    <cellStyle name="Migliaia 26 10 3 3" xfId="21511" xr:uid="{144B9ED9-0A09-4225-9800-6A2632B3552B}"/>
    <cellStyle name="Migliaia 26 10 4" xfId="25863" xr:uid="{A44406E4-64E3-48E1-8E9C-1805A05A4C5C}"/>
    <cellStyle name="Migliaia 26 10 5" xfId="15563" xr:uid="{85C43E20-E0B3-4D92-8F2E-1E263F7951DE}"/>
    <cellStyle name="Migliaia 26 11" xfId="2923" xr:uid="{7099E898-C0C9-491A-A0AC-466ABFE47DA8}"/>
    <cellStyle name="Migliaia 26 11 2" xfId="6215" xr:uid="{BB18158F-2581-483D-8DDF-8FFD3946CEB9}"/>
    <cellStyle name="Migliaia 26 11 2 2" xfId="28716" xr:uid="{9DDB0481-41C6-47FB-92B8-08F37D069236}"/>
    <cellStyle name="Migliaia 26 11 2 3" xfId="18422" xr:uid="{7D8A236A-0A8B-4FE7-82D2-77FCDE2D4F6D}"/>
    <cellStyle name="Migliaia 26 11 3" xfId="9406" xr:uid="{7329C992-4BC6-44C7-8889-A420BCAA0DAD}"/>
    <cellStyle name="Migliaia 26 11 3 2" xfId="31676" xr:uid="{F63C20A1-9347-4ACC-9495-44B1858982A0}"/>
    <cellStyle name="Migliaia 26 11 3 3" xfId="21400" xr:uid="{41356AEB-0E62-4083-9F8B-A9DCE1668AED}"/>
    <cellStyle name="Migliaia 26 11 4" xfId="25752" xr:uid="{0ED2FE87-8855-4516-A0B4-57523D90738A}"/>
    <cellStyle name="Migliaia 26 11 5" xfId="15452" xr:uid="{0B6F6B47-D27D-4905-8C15-6DD823FDD85D}"/>
    <cellStyle name="Migliaia 26 12" xfId="6128" xr:uid="{1948A527-C91C-47E4-B248-A26949EA530C}"/>
    <cellStyle name="Migliaia 26 12 2" xfId="28629" xr:uid="{F787B8EC-48BB-40D7-89D9-351553E7A8B4}"/>
    <cellStyle name="Migliaia 26 12 3" xfId="18335" xr:uid="{30F18F0D-E843-482A-B81E-F876B770EECF}"/>
    <cellStyle name="Migliaia 26 13" xfId="9319" xr:uid="{0D950AF1-D40D-4DF3-B780-8A0E270913C5}"/>
    <cellStyle name="Migliaia 26 13 2" xfId="31589" xr:uid="{806F75B3-49F7-4916-A20A-C3774EC04A99}"/>
    <cellStyle name="Migliaia 26 13 3" xfId="21313" xr:uid="{EE8117D1-28D0-4299-A7A4-3D872F9EA79D}"/>
    <cellStyle name="Migliaia 26 14" xfId="12409" xr:uid="{76029929-DF97-442D-8674-28C32F297150}"/>
    <cellStyle name="Migliaia 26 14 3" xfId="23509" xr:uid="{EF0230F1-9F9E-4DD4-9460-9219576057FE}"/>
    <cellStyle name="Migliaia 26 15" xfId="25665" xr:uid="{D4789BF3-4FD0-456E-86CA-7A4AD409C44D}"/>
    <cellStyle name="Migliaia 26 16" xfId="15365" xr:uid="{BFB58B1E-24DF-42C2-A25B-C96D6E24FD28}"/>
    <cellStyle name="Migliaia 26 2" xfId="3144" xr:uid="{7FD3E599-A8C9-4800-A51A-D228ECB003BC}"/>
    <cellStyle name="Migliaia 26 2 2" xfId="4014" xr:uid="{4DC99879-AFEA-4DF6-A41E-C9ABE9045270}"/>
    <cellStyle name="Migliaia 26 2 2 2" xfId="4933" xr:uid="{DF14D364-B514-4793-B959-A78EE8EC9B7E}"/>
    <cellStyle name="Migliaia 26 2 2 2 2" xfId="8121" xr:uid="{FFC027C4-73A5-4AEC-81B9-DC37D1FD9E54}"/>
    <cellStyle name="Migliaia 26 2 2 2 2 2" xfId="30536" xr:uid="{3E84319C-A2B3-4C41-8FA5-3CF7BC916275}"/>
    <cellStyle name="Migliaia 26 2 2 2 2 3" xfId="20246" xr:uid="{120E56F4-97D5-4631-B184-D1CD61204C13}"/>
    <cellStyle name="Migliaia 26 2 2 2 3" xfId="11228" xr:uid="{54EE9B5C-66A3-4E43-9A3B-F3C1AC6626FF}"/>
    <cellStyle name="Migliaia 26 2 2 2 3 3" xfId="23226" xr:uid="{F9DCF673-5F13-44A9-A8C5-80B146E4C680}"/>
    <cellStyle name="Migliaia 26 2 2 2 4" xfId="13613" xr:uid="{883EDEB8-4532-4673-8E1F-60F530CBEDDF}"/>
    <cellStyle name="Migliaia 26 2 2 2 4 3" xfId="24251" xr:uid="{23AAC509-4886-4398-B38E-054C471B8650}"/>
    <cellStyle name="Migliaia 26 2 2 2 5" xfId="27575" xr:uid="{4F308719-635A-461E-B03C-AD6922533A69}"/>
    <cellStyle name="Migliaia 26 2 2 2 6" xfId="17278" xr:uid="{2955C23C-93CB-4A66-BE63-70663ABAA51F}"/>
    <cellStyle name="Migliaia 26 2 2 3" xfId="7187" xr:uid="{E09A48F7-5D99-4CC7-BDF0-871BE96E8D61}"/>
    <cellStyle name="Migliaia 26 2 2 3 2" xfId="29660" xr:uid="{B424093F-8332-43CE-8146-27096F6B5541}"/>
    <cellStyle name="Migliaia 26 2 2 3 3" xfId="19369" xr:uid="{E6C94439-9E4C-4CFC-8967-F39AB0BC0B7A}"/>
    <cellStyle name="Migliaia 26 2 2 4" xfId="10353" xr:uid="{CE9C3F7A-3C23-4E10-BFCC-AE194C4437FA}"/>
    <cellStyle name="Migliaia 26 2 2 4 2" xfId="32622" xr:uid="{2256E268-12E3-426D-B845-BB711CBF594D}"/>
    <cellStyle name="Migliaia 26 2 2 4 3" xfId="22348" xr:uid="{3534D084-17A5-457E-A2B6-7CCB2350C7FC}"/>
    <cellStyle name="Migliaia 26 2 2 5" xfId="13009" xr:uid="{83AB4835-E718-40D7-BC44-F51E1266F1D5}"/>
    <cellStyle name="Migliaia 26 2 2 5 3" xfId="23834" xr:uid="{657C2CB5-D054-4DB5-A6A2-F64F93DCC954}"/>
    <cellStyle name="Migliaia 26 2 2 6" xfId="26699" xr:uid="{87304C14-8926-47B8-ADDB-69789168D985}"/>
    <cellStyle name="Migliaia 26 2 2 7" xfId="16400" xr:uid="{90A34610-0116-4684-AA96-2BBF14CAB8E1}"/>
    <cellStyle name="Migliaia 26 2 3" xfId="3859" xr:uid="{54B80361-06FC-4353-B9DC-20E736B99B0F}"/>
    <cellStyle name="Migliaia 26 2 3 2" xfId="7029" xr:uid="{857531C0-F71B-40BF-A418-FEB001A5414E}"/>
    <cellStyle name="Migliaia 26 2 3 2 2" xfId="29499" xr:uid="{B83C2030-E999-4C82-A15D-623C0F2F4CD8}"/>
    <cellStyle name="Migliaia 26 2 3 2 3" xfId="19207" xr:uid="{9223097E-C694-441D-901F-6339641971A7}"/>
    <cellStyle name="Migliaia 26 2 3 3" xfId="10191" xr:uid="{6CFB4A99-C9CF-4BAD-9FCB-211ADE90B58D}"/>
    <cellStyle name="Migliaia 26 2 3 3 2" xfId="32461" xr:uid="{CF4FC2CB-78F4-4ED4-9335-905800605A56}"/>
    <cellStyle name="Migliaia 26 2 3 3 3" xfId="22186" xr:uid="{E9DE19B4-5446-485F-8D73-975AFAD74E2B}"/>
    <cellStyle name="Migliaia 26 2 3 4" xfId="13451" xr:uid="{043F04A8-02ED-4038-A516-D5EF34B98927}"/>
    <cellStyle name="Migliaia 26 2 3 4 3" xfId="24089" xr:uid="{E2314D7E-36AD-489D-9F57-7459E77598FA}"/>
    <cellStyle name="Migliaia 26 2 3 5" xfId="26537" xr:uid="{139005B5-DEAD-494D-9820-37BD0979E171}"/>
    <cellStyle name="Migliaia 26 2 3 6" xfId="16238" xr:uid="{FB11815E-7D48-403B-B614-E4CDF90B7FB5}"/>
    <cellStyle name="Migliaia 26 2 4" xfId="3386" xr:uid="{0292CE2B-11BB-4EF9-A85F-1A47DA49FDA8}"/>
    <cellStyle name="Migliaia 26 2 4 2" xfId="6743" xr:uid="{089FA8F1-A374-4EB9-892A-60F49F23EC5A}"/>
    <cellStyle name="Migliaia 26 2 4 2 2" xfId="29243" xr:uid="{DB264072-EBE9-41D4-B4F1-57C6AF5AA888}"/>
    <cellStyle name="Migliaia 26 2 4 2 3" xfId="18950" xr:uid="{C2702B28-BB3B-4B88-A887-BB967BB0F542}"/>
    <cellStyle name="Migliaia 26 2 4 3" xfId="9934" xr:uid="{9B72ADA5-F7EF-4B4C-9E2D-F74D41344B69}"/>
    <cellStyle name="Migliaia 26 2 4 3 2" xfId="32204" xr:uid="{FDE7603B-159C-4EB8-9E9D-75819E6E2CB9}"/>
    <cellStyle name="Migliaia 26 2 4 3 3" xfId="21928" xr:uid="{4694E6B8-38DC-4D2F-A11D-B523FEFC5C48}"/>
    <cellStyle name="Migliaia 26 2 4 4" xfId="26279" xr:uid="{5673D452-9203-46D2-AC4A-23C736D4C535}"/>
    <cellStyle name="Migliaia 26 2 4 5" xfId="15980" xr:uid="{0F44CD89-EEB0-4ABE-938D-C9A856A88C68}"/>
    <cellStyle name="Migliaia 26 2 5" xfId="6490" xr:uid="{CE30218B-F461-47A1-A041-7D0379763640}"/>
    <cellStyle name="Migliaia 26 2 5 2" xfId="28991" xr:uid="{E4502F62-FBA4-4AAF-9B37-F71F782ACA6B}"/>
    <cellStyle name="Migliaia 26 2 5 3" xfId="18697" xr:uid="{E67C9C29-5AC8-4140-8FCD-2F27E1CEAC4F}"/>
    <cellStyle name="Migliaia 26 2 6" xfId="9681" xr:uid="{A2924A76-2EF4-48EF-9CA8-D5A5ED9AAA8A}"/>
    <cellStyle name="Migliaia 26 2 6 2" xfId="31951" xr:uid="{18928746-3C1F-44A5-B84A-493193E6A96B}"/>
    <cellStyle name="Migliaia 26 2 6 3" xfId="21675" xr:uid="{1FFCDC05-1E8D-4FFD-8AFD-74C55D54DAB6}"/>
    <cellStyle name="Migliaia 26 2 7" xfId="12800" xr:uid="{1C063941-B356-46FC-8EBA-2E7F79495624}"/>
    <cellStyle name="Migliaia 26 2 7 3" xfId="23671" xr:uid="{AA2E4893-7158-4C75-982F-1CE1D2CBD3F7}"/>
    <cellStyle name="Migliaia 26 2 8" xfId="26027" xr:uid="{363287E9-F10C-44E3-8261-24024EE0654A}"/>
    <cellStyle name="Migliaia 26 2 9" xfId="15727" xr:uid="{32F52911-6C08-4438-B71F-C33C22F7C62D}"/>
    <cellStyle name="Migliaia 26 3" xfId="3098" xr:uid="{B25401C2-B4A1-4D13-B00E-CBD4CC655C9F}"/>
    <cellStyle name="Migliaia 26 3 2" xfId="3963" xr:uid="{4184775B-54CA-48E7-8709-BC1F60E127E9}"/>
    <cellStyle name="Migliaia 26 3 2 2" xfId="4994" xr:uid="{BB50CEA0-4118-461D-B573-14F3D48C1730}"/>
    <cellStyle name="Migliaia 26 3 2 2 2" xfId="8192" xr:uid="{F374FE5B-7406-4AF3-994A-F094D95A59E2}"/>
    <cellStyle name="Migliaia 26 3 2 2 2 2" xfId="30604" xr:uid="{CFB9D352-F26F-44F6-A8D2-5CEFF12C6EAD}"/>
    <cellStyle name="Migliaia 26 3 2 2 2 3" xfId="20315" xr:uid="{649107D7-53D8-484A-A0C7-96240457FED9}"/>
    <cellStyle name="Migliaia 26 3 2 2 3" xfId="11297" xr:uid="{21652205-92E0-4CF0-BCC4-49E7C327DE2E}"/>
    <cellStyle name="Migliaia 26 3 2 2 3 3" xfId="23295" xr:uid="{8287BB19-7812-40BA-9AC1-8D1F87C92362}"/>
    <cellStyle name="Migliaia 26 3 2 2 4" xfId="13535" xr:uid="{2C56FDB4-1DF4-41F9-87D6-8E2D00272292}"/>
    <cellStyle name="Migliaia 26 3 2 2 4 3" xfId="24171" xr:uid="{780FB090-086A-4B59-8214-D00DA007CB1A}"/>
    <cellStyle name="Migliaia 26 3 2 2 5" xfId="27641" xr:uid="{34E3CF00-1E21-440B-A455-234511234D32}"/>
    <cellStyle name="Migliaia 26 3 2 2 6" xfId="17347" xr:uid="{FFFEA133-F727-4112-BFD6-BB86CC6F3B79}"/>
    <cellStyle name="Migliaia 26 3 2 3" xfId="7109" xr:uid="{4552828E-9FBA-465B-A18B-0253A2C09247}"/>
    <cellStyle name="Migliaia 26 3 2 3 2" xfId="29580" xr:uid="{A9E39D0A-6591-4ED1-81E2-F5CD7DC36F2B}"/>
    <cellStyle name="Migliaia 26 3 2 3 3" xfId="19289" xr:uid="{B3D0199E-43D1-48FE-84EB-AD1ED9D4191E}"/>
    <cellStyle name="Migliaia 26 3 2 4" xfId="10273" xr:uid="{7C91CFE8-F9CD-48F3-BF75-FDD42F9D8648}"/>
    <cellStyle name="Migliaia 26 3 2 4 2" xfId="32542" xr:uid="{B3E29B58-2045-4C12-B194-AA40B7DE9740}"/>
    <cellStyle name="Migliaia 26 3 2 4 3" xfId="22268" xr:uid="{FF00F41C-2579-4975-9491-BAC69B2BFDE3}"/>
    <cellStyle name="Migliaia 26 3 2 5" xfId="12932" xr:uid="{0DE8A10D-DC2A-40C6-BF7B-72F36CFE6028}"/>
    <cellStyle name="Migliaia 26 3 2 5 3" xfId="23754" xr:uid="{3C635552-FF21-42F8-A5EC-009229FA9511}"/>
    <cellStyle name="Migliaia 26 3 2 6" xfId="26619" xr:uid="{DE15129C-F52F-4224-B95D-C78B3356B3D3}"/>
    <cellStyle name="Migliaia 26 3 2 7" xfId="16320" xr:uid="{0389F849-59F5-4A4C-A1DD-9EF550D11F94}"/>
    <cellStyle name="Migliaia 26 3 3" xfId="3784" xr:uid="{719AC329-72F1-4BEE-AA13-116C8A51CE53}"/>
    <cellStyle name="Migliaia 26 3 3 2" xfId="6947" xr:uid="{B293FE90-2613-4FD4-8FAF-F9D6F7A8C545}"/>
    <cellStyle name="Migliaia 26 3 3 2 2" xfId="29418" xr:uid="{FB84E1BA-8931-4D4D-AA28-6BAAB380A414}"/>
    <cellStyle name="Migliaia 26 3 3 2 3" xfId="19125" xr:uid="{4C425A3F-FDDB-402D-9717-F36C0B146EF2}"/>
    <cellStyle name="Migliaia 26 3 3 3" xfId="10110" xr:uid="{321D166B-D8B6-462A-8169-2A8EAACE6432}"/>
    <cellStyle name="Migliaia 26 3 3 3 2" xfId="32379" xr:uid="{F90E9085-FFFB-4BBC-9DA3-980578D00715}"/>
    <cellStyle name="Migliaia 26 3 3 3 3" xfId="22104" xr:uid="{DCD8875D-0CE9-46CB-8452-9064FA66AB31}"/>
    <cellStyle name="Migliaia 26 3 3 4" xfId="13375" xr:uid="{A5892613-14AA-4846-94A6-E296FC44AEDE}"/>
    <cellStyle name="Migliaia 26 3 3 4 3" xfId="24011" xr:uid="{0188044E-7D67-4B53-85BA-8F40DDD3E65E}"/>
    <cellStyle name="Migliaia 26 3 3 5" xfId="26455" xr:uid="{0DD6DE4D-A370-41B4-B117-F42201B7652C}"/>
    <cellStyle name="Migliaia 26 3 3 6" xfId="16156" xr:uid="{D7B0DB4F-0744-4A1D-870D-11B4D224E1D8}"/>
    <cellStyle name="Migliaia 26 3 4" xfId="3304" xr:uid="{82A37C1D-8AB6-4B94-BAAE-663285A0DB8C}"/>
    <cellStyle name="Migliaia 26 3 4 2" xfId="6661" xr:uid="{BC0A716C-815B-4248-AFD1-4E88F9C1E167}"/>
    <cellStyle name="Migliaia 26 3 4 2 2" xfId="29161" xr:uid="{0A562104-8D01-4A2C-BE30-6B49EC1375D6}"/>
    <cellStyle name="Migliaia 26 3 4 2 3" xfId="18868" xr:uid="{C47C4B15-58A7-4BC6-BD10-9A77D70FB0FE}"/>
    <cellStyle name="Migliaia 26 3 4 3" xfId="9852" xr:uid="{2C82B9AD-5C77-4EC7-8FAF-876710E67245}"/>
    <cellStyle name="Migliaia 26 3 4 3 2" xfId="32122" xr:uid="{EC08711B-274C-4F35-9A93-418A3B3964BF}"/>
    <cellStyle name="Migliaia 26 3 4 3 3" xfId="21846" xr:uid="{3D7418DA-DB60-41C7-8FAB-C9C784C58185}"/>
    <cellStyle name="Migliaia 26 3 4 4" xfId="26197" xr:uid="{23172349-D750-493B-8F30-D9FDC6412F3A}"/>
    <cellStyle name="Migliaia 26 3 4 5" xfId="15898" xr:uid="{8CBD2490-199E-4570-8DAA-6919A9641E54}"/>
    <cellStyle name="Migliaia 26 3 5" xfId="6408" xr:uid="{8542365D-F6E2-416A-A093-DEF3104B6034}"/>
    <cellStyle name="Migliaia 26 3 5 2" xfId="28909" xr:uid="{A103D844-0DB3-48DB-8559-C6EF78F310AB}"/>
    <cellStyle name="Migliaia 26 3 5 3" xfId="18615" xr:uid="{07D6C086-6DBB-4755-8BA3-486C266CCB0A}"/>
    <cellStyle name="Migliaia 26 3 6" xfId="9599" xr:uid="{F3C46CB6-F747-40ED-B968-244AC5229415}"/>
    <cellStyle name="Migliaia 26 3 6 2" xfId="31869" xr:uid="{E3CEDE4C-FAA1-4D84-95DF-E181EB838829}"/>
    <cellStyle name="Migliaia 26 3 6 3" xfId="21593" xr:uid="{0E26815E-712E-4FA7-8A7C-AE2FE1849562}"/>
    <cellStyle name="Migliaia 26 3 7" xfId="12720" xr:uid="{85B5EC58-7AA6-45FE-B853-46452EA284B5}"/>
    <cellStyle name="Migliaia 26 3 7 3" xfId="23589" xr:uid="{1E85EA3F-94C1-49A3-AB80-455041CE6304}"/>
    <cellStyle name="Migliaia 26 3 8" xfId="25945" xr:uid="{0B7A75C7-2661-406D-BC41-76FF2FC0EC00}"/>
    <cellStyle name="Migliaia 26 3 9" xfId="15645" xr:uid="{4E202045-2FF1-4926-A82D-FFB15793A040}"/>
    <cellStyle name="Migliaia 26 4" xfId="3486" xr:uid="{C12E9D1F-1F3B-46B6-8766-85DC1A0A10B6}"/>
    <cellStyle name="Migliaia 26 4 2" xfId="4779" xr:uid="{3A263A85-A874-4638-A655-EC6692082F20}"/>
    <cellStyle name="Migliaia 26 4 2 2" xfId="7965" xr:uid="{0CC13EAD-47BA-49E8-AD58-B7884CA6FAA1}"/>
    <cellStyle name="Migliaia 26 4 2 2 2" xfId="30395" xr:uid="{851AD4C8-7C76-4BED-831F-FE78F35FE877}"/>
    <cellStyle name="Migliaia 26 4 2 2 3" xfId="20105" xr:uid="{0292551A-4129-447F-BC86-F430C11EDCBE}"/>
    <cellStyle name="Migliaia 26 4 2 3" xfId="11087" xr:uid="{C92D13AC-7A0F-4707-85AC-F2D343FE4660}"/>
    <cellStyle name="Migliaia 26 4 2 3 3" xfId="23085" xr:uid="{50627872-D582-4DDC-B831-282FE0419505}"/>
    <cellStyle name="Migliaia 26 4 2 4" xfId="27436" xr:uid="{47854298-9FF6-486F-9DC7-9A1BE646C1F8}"/>
    <cellStyle name="Migliaia 26 4 2 5" xfId="17137" xr:uid="{A2A80DF0-A23D-493F-A9F9-B88301E75A1E}"/>
    <cellStyle name="Migliaia 26 4 3" xfId="6866" xr:uid="{51239F40-43F7-4215-AA87-7CD1333FB4BC}"/>
    <cellStyle name="Migliaia 26 4 3 2" xfId="29338" xr:uid="{0A58DC7B-12E8-4E3B-A379-4DD68C89AA66}"/>
    <cellStyle name="Migliaia 26 4 3 3" xfId="19045" xr:uid="{8C13FE42-61A0-408F-AFBB-3E7A48CE72F1}"/>
    <cellStyle name="Migliaia 26 4 4" xfId="10030" xr:uid="{6081BE69-6DF4-46D4-8424-DD7E84180D75}"/>
    <cellStyle name="Migliaia 26 4 4 2" xfId="32299" xr:uid="{7A704662-FC98-435D-AB09-43283D5BA467}"/>
    <cellStyle name="Migliaia 26 4 4 3" xfId="22024" xr:uid="{7CF526E6-C29A-4F76-8216-0DA233F09FF7}"/>
    <cellStyle name="Migliaia 26 4 5" xfId="13106" xr:uid="{C4D8787B-C23D-4567-89CC-D2B39004370A}"/>
    <cellStyle name="Migliaia 26 4 5 3" xfId="23931" xr:uid="{7B4521BD-0181-44D8-916D-BC4063EA71DC}"/>
    <cellStyle name="Migliaia 26 4 6" xfId="26375" xr:uid="{64E0C6FB-6778-43CA-82EA-C71D48BAC6CD}"/>
    <cellStyle name="Migliaia 26 4 7" xfId="16076" xr:uid="{FD34CC1D-EB88-4D52-979B-4DB381F078AE}"/>
    <cellStyle name="Migliaia 26 5" xfId="4659" xr:uid="{3E5C9AFB-62B5-49B4-9CF5-BE9D122AD944}"/>
    <cellStyle name="Migliaia 26 5 2" xfId="7835" xr:uid="{357FEA23-EE73-49F4-8781-A14C20B44338}"/>
    <cellStyle name="Migliaia 26 5 2 2" xfId="30263" xr:uid="{9DDE69B4-B12F-4A3F-87BE-90DD2D9C9A68}"/>
    <cellStyle name="Migliaia 26 5 2 3" xfId="19974" xr:uid="{E72BA33A-2C21-4BAA-8BD8-18C1D9B6861E}"/>
    <cellStyle name="Migliaia 26 5 3" xfId="10958" xr:uid="{23E208BF-DE50-41E1-A267-A8F16A0E3BC6}"/>
    <cellStyle name="Migliaia 26 5 3 3" xfId="22953" xr:uid="{1461BEFE-8074-4452-A1EB-02CC4B7FD33E}"/>
    <cellStyle name="Migliaia 26 5 4" xfId="13884" xr:uid="{3F41DFCC-0453-4893-9E9F-6900EC517271}"/>
    <cellStyle name="Migliaia 26 5 4 3" xfId="24524" xr:uid="{5B7EDDEC-55E6-4A7C-99BC-B385939BF34C}"/>
    <cellStyle name="Migliaia 26 5 5" xfId="27304" xr:uid="{4AD13013-0E2D-47CE-88F5-6032B0BE9008}"/>
    <cellStyle name="Migliaia 26 5 6" xfId="17005" xr:uid="{D091D220-1018-4D16-ACD3-8A45919325BA}"/>
    <cellStyle name="Migliaia 26 6" xfId="4456" xr:uid="{8E41514D-2A9D-4961-9ED7-C4730D953525}"/>
    <cellStyle name="Migliaia 26 6 2" xfId="7632" xr:uid="{BA59E941-568C-49E1-84AA-3682EFAD45E5}"/>
    <cellStyle name="Migliaia 26 6 2 2" xfId="30061" xr:uid="{AA1CCF2E-1AAD-4094-BF7E-5DBABA5FE563}"/>
    <cellStyle name="Migliaia 26 6 2 3" xfId="19771" xr:uid="{18FD2927-45C7-42E3-8D17-2ED76728C5E2}"/>
    <cellStyle name="Migliaia 26 6 3" xfId="10755" xr:uid="{9744BEE2-479B-4EFB-9C13-A6F98924D9FF}"/>
    <cellStyle name="Migliaia 26 6 3 3" xfId="22750" xr:uid="{F9696E93-954E-406D-81DB-CD7560330B61}"/>
    <cellStyle name="Migliaia 26 6 4" xfId="13828" xr:uid="{A79673F9-9273-4FDC-9508-6AC6DE2C50DA}"/>
    <cellStyle name="Migliaia 26 6 4 3" xfId="24468" xr:uid="{10B5F245-3691-4624-AE61-E0D963163319}"/>
    <cellStyle name="Migliaia 26 6 5" xfId="27101" xr:uid="{D6D4EC72-41BF-4509-8296-8F38727DAF28}"/>
    <cellStyle name="Migliaia 26 6 6" xfId="16802" xr:uid="{4F3380EB-E447-4246-B2C3-B697DB9F284B}"/>
    <cellStyle name="Migliaia 26 7" xfId="4364" xr:uid="{D5C9E75E-CA05-498B-ABAC-22DE46C77930}"/>
    <cellStyle name="Migliaia 26 7 2" xfId="7539" xr:uid="{A7BEE967-1DC4-4CDF-8D33-19EDF58DABF9}"/>
    <cellStyle name="Migliaia 26 7 2 2" xfId="29968" xr:uid="{8C71C47F-D699-4C05-B6DE-D37258A8B109}"/>
    <cellStyle name="Migliaia 26 7 2 3" xfId="19678" xr:uid="{4215C58C-2C30-4A9C-8853-61742B508CD6}"/>
    <cellStyle name="Migliaia 26 7 3" xfId="10662" xr:uid="{12E0929C-351F-4B6F-AA7D-6F15B33CF31F}"/>
    <cellStyle name="Migliaia 26 7 3 3" xfId="22657" xr:uid="{79A7CF35-BF49-4FBB-AAD2-C73F5472AB38}"/>
    <cellStyle name="Migliaia 26 7 4" xfId="13749" xr:uid="{2F79B28D-FC03-4B1C-B8B1-C5936E17F283}"/>
    <cellStyle name="Migliaia 26 7 4 3" xfId="24388" xr:uid="{5E5CD00A-DE0C-42CE-AF5B-F73489B53D2D}"/>
    <cellStyle name="Migliaia 26 7 5" xfId="27008" xr:uid="{84EE1F7C-EE0D-47D7-8E3C-D12E21725569}"/>
    <cellStyle name="Migliaia 26 7 6" xfId="16709" xr:uid="{037363CF-0165-4C60-96EA-677FE06DFF93}"/>
    <cellStyle name="Migliaia 26 8" xfId="4253" xr:uid="{09294668-11D1-4CB7-96E3-4117E7DDE4C0}"/>
    <cellStyle name="Migliaia 26 8 2" xfId="7428" xr:uid="{3A2CE6CC-F1AA-4361-AC15-8938128F50C4}"/>
    <cellStyle name="Migliaia 26 8 2 2" xfId="29871" xr:uid="{82E75083-1CE7-4AB0-8417-01C03D2663F7}"/>
    <cellStyle name="Migliaia 26 8 2 3" xfId="19581" xr:uid="{9D4601A8-481E-4B25-813B-AFB5D6D122FF}"/>
    <cellStyle name="Migliaia 26 8 3" xfId="10565" xr:uid="{6FB8C25A-336F-4660-ABF5-AB50D76CE5C4}"/>
    <cellStyle name="Migliaia 26 8 3 3" xfId="22560" xr:uid="{2EC12ECF-F6CD-4AB0-9335-ECE07512AFFF}"/>
    <cellStyle name="Migliaia 26 8 4" xfId="26911" xr:uid="{25D89B9D-401C-4BB8-9FBF-6BDB9C33FC22}"/>
    <cellStyle name="Migliaia 26 8 5" xfId="16612" xr:uid="{5C3E222D-B572-44A4-BDBA-B21558496243}"/>
    <cellStyle name="Migliaia 26 9" xfId="3222" xr:uid="{CD817B9E-5E10-43E4-82C6-075C8EB02E5E}"/>
    <cellStyle name="Migliaia 26 9 2" xfId="6577" xr:uid="{C4DB7EC2-C2DF-4F52-B098-CD4EE16B8E46}"/>
    <cellStyle name="Migliaia 26 9 2 2" xfId="29077" xr:uid="{E63E4089-B0AB-416F-A84D-FF256DF3721D}"/>
    <cellStyle name="Migliaia 26 9 2 3" xfId="18784" xr:uid="{7B840DCD-1875-49A1-A60A-2059928DE2CC}"/>
    <cellStyle name="Migliaia 26 9 3" xfId="9768" xr:uid="{BF813546-D2F1-43D6-99B3-7DFFBBA49DA9}"/>
    <cellStyle name="Migliaia 26 9 3 2" xfId="32038" xr:uid="{AD67F394-5F0D-48FD-8B97-1F463FAF0157}"/>
    <cellStyle name="Migliaia 26 9 3 3" xfId="21762" xr:uid="{BE4BD6B2-3ABB-453D-9887-19559CA68695}"/>
    <cellStyle name="Migliaia 26 9 4" xfId="26114" xr:uid="{87958D2B-6284-4162-8EE1-46D0AF90982E}"/>
    <cellStyle name="Migliaia 26 9 5" xfId="15814" xr:uid="{50A3EB2A-2558-4FA8-9365-03D9BC8483EC}"/>
    <cellStyle name="Migliaia 27" xfId="2855" xr:uid="{FEF5C2FF-BF09-45D3-8BE4-B3BE4985CEEC}"/>
    <cellStyle name="Migliaia 27 10" xfId="3049" xr:uid="{047DEE43-400C-4321-A24D-D479B7FC979C}"/>
    <cellStyle name="Migliaia 27 10 2" xfId="6338" xr:uid="{8D47B330-D8FF-48B7-83DC-ADCD5BEA5EFA}"/>
    <cellStyle name="Migliaia 27 10 2 2" xfId="28839" xr:uid="{CAE85508-E5D0-47B3-B136-B4138A8F9A07}"/>
    <cellStyle name="Migliaia 27 10 2 3" xfId="18545" xr:uid="{A7E32054-C359-41C3-869C-A0A8108A18F4}"/>
    <cellStyle name="Migliaia 27 10 3" xfId="9529" xr:uid="{FC753475-4188-420E-95CB-6BAF5AF165A8}"/>
    <cellStyle name="Migliaia 27 10 3 2" xfId="31799" xr:uid="{533DBD0F-2BCC-4EB1-A570-B1DB84BE556B}"/>
    <cellStyle name="Migliaia 27 10 3 3" xfId="21523" xr:uid="{85C24705-77ED-4BB1-BDB1-EFFCE6D86FBA}"/>
    <cellStyle name="Migliaia 27 10 4" xfId="25875" xr:uid="{991C6AA8-D82E-4566-92FA-D8817817AB10}"/>
    <cellStyle name="Migliaia 27 10 5" xfId="15575" xr:uid="{950D4868-9B08-4D11-BF64-0B5FC1FB0EA1}"/>
    <cellStyle name="Migliaia 27 11" xfId="2936" xr:uid="{EBBEF876-43EB-476B-8688-2D659270FD9A}"/>
    <cellStyle name="Migliaia 27 11 2" xfId="6228" xr:uid="{D1E42C79-6A2D-415F-8AFF-AF725E212E41}"/>
    <cellStyle name="Migliaia 27 11 2 2" xfId="28729" xr:uid="{B6D95D97-AF70-4C2B-8595-E200E50CA286}"/>
    <cellStyle name="Migliaia 27 11 2 3" xfId="18435" xr:uid="{A2D19C1C-E216-4855-864A-8347BA0331E9}"/>
    <cellStyle name="Migliaia 27 11 3" xfId="9419" xr:uid="{C57F29BF-AA5A-435A-B112-27BD9DE84638}"/>
    <cellStyle name="Migliaia 27 11 3 2" xfId="31689" xr:uid="{DAE832D4-D976-4239-AE3E-696101C648CB}"/>
    <cellStyle name="Migliaia 27 11 3 3" xfId="21413" xr:uid="{AD5B2AA2-4B40-4475-88B4-6B4E35028537}"/>
    <cellStyle name="Migliaia 27 11 4" xfId="25765" xr:uid="{3A4E07E2-E119-4871-A719-33DF3470C5C4}"/>
    <cellStyle name="Migliaia 27 11 5" xfId="15465" xr:uid="{72B09F1D-DAAC-44B3-ADD0-DA7FE12E3B66}"/>
    <cellStyle name="Migliaia 27 12" xfId="6141" xr:uid="{80C09F79-33BF-4F69-8974-ACFC54AB53C1}"/>
    <cellStyle name="Migliaia 27 12 2" xfId="28642" xr:uid="{A57D5A21-55A4-4621-9B1E-D3E36659132D}"/>
    <cellStyle name="Migliaia 27 12 3" xfId="18348" xr:uid="{864D9EF1-97AB-48CD-818F-9AF84CDA2D72}"/>
    <cellStyle name="Migliaia 27 13" xfId="9332" xr:uid="{7F3E3630-FA7E-44AA-AD2E-CBAF0B6C5E63}"/>
    <cellStyle name="Migliaia 27 13 2" xfId="31602" xr:uid="{0840AA45-FDE1-4668-8632-786950B46B62}"/>
    <cellStyle name="Migliaia 27 13 3" xfId="21326" xr:uid="{3C17A3DA-E947-442D-8A20-F52F972005E1}"/>
    <cellStyle name="Migliaia 27 14" xfId="12415" xr:uid="{6AB8A224-71FA-4777-B78C-78E797B5B152}"/>
    <cellStyle name="Migliaia 27 14 3" xfId="23515" xr:uid="{B80DB939-F4B2-4F9C-B38B-6DBF3CBD81DF}"/>
    <cellStyle name="Migliaia 27 15" xfId="25678" xr:uid="{BAA6FF7D-236F-42CD-BA5F-960845734A79}"/>
    <cellStyle name="Migliaia 27 16" xfId="15378" xr:uid="{7A8BC60F-C1AB-4BCA-A04D-58BF6D7F4138}"/>
    <cellStyle name="Migliaia 27 2" xfId="3154" xr:uid="{B7A2D04A-F0A4-4778-99E9-109B4475AC51}"/>
    <cellStyle name="Migliaia 27 2 2" xfId="4024" xr:uid="{44989250-B6D8-44E0-A7D6-198F9B2F0F2D}"/>
    <cellStyle name="Migliaia 27 2 2 2" xfId="4936" xr:uid="{19DDD82C-7358-4F44-9519-8B4926F1C619}"/>
    <cellStyle name="Migliaia 27 2 2 2 2" xfId="8126" xr:uid="{F3DB4BC6-50BA-4A58-A591-4121F05D6537}"/>
    <cellStyle name="Migliaia 27 2 2 2 2 2" xfId="30542" xr:uid="{BC89A8BC-1DF9-494F-8B15-A75AFE453409}"/>
    <cellStyle name="Migliaia 27 2 2 2 2 3" xfId="20252" xr:uid="{CC752182-CA8F-4B41-AB5E-65A9FA6E781E}"/>
    <cellStyle name="Migliaia 27 2 2 2 3" xfId="11234" xr:uid="{EB91E761-14A4-46F2-BC29-DC591F8415E6}"/>
    <cellStyle name="Migliaia 27 2 2 2 3 3" xfId="23232" xr:uid="{1AAAF616-7C5E-4AC0-9827-74033E77541E}"/>
    <cellStyle name="Migliaia 27 2 2 2 4" xfId="13625" xr:uid="{3322E185-2FE2-440F-A741-85FE2A92A80F}"/>
    <cellStyle name="Migliaia 27 2 2 2 4 3" xfId="24263" xr:uid="{AB8C80D4-586E-4408-A91B-22720D045A59}"/>
    <cellStyle name="Migliaia 27 2 2 2 5" xfId="27580" xr:uid="{E42DB38C-ED0B-44F7-A6EA-5F4AFE084843}"/>
    <cellStyle name="Migliaia 27 2 2 2 6" xfId="17284" xr:uid="{744381AF-C610-400A-825F-B9D9D3E25956}"/>
    <cellStyle name="Migliaia 27 2 2 3" xfId="7199" xr:uid="{F5F709E6-F7CA-4E5F-852D-5240315AA03A}"/>
    <cellStyle name="Migliaia 27 2 2 3 2" xfId="29671" xr:uid="{F9E2B8D8-3FF2-4986-BCC5-C3907684891D}"/>
    <cellStyle name="Migliaia 27 2 2 3 3" xfId="19381" xr:uid="{BAB9D4AB-53E7-46E2-9777-C2DECCB3324F}"/>
    <cellStyle name="Migliaia 27 2 2 4" xfId="10365" xr:uid="{A8D1E22E-21D9-4834-A8DD-CFF280FB87AA}"/>
    <cellStyle name="Migliaia 27 2 2 4 3" xfId="22360" xr:uid="{3C88708C-953C-41F3-981E-904D39D51BCC}"/>
    <cellStyle name="Migliaia 27 2 2 5" xfId="13021" xr:uid="{3B8BC748-5D60-4895-90CF-DB688CC63345}"/>
    <cellStyle name="Migliaia 27 2 2 5 3" xfId="23846" xr:uid="{0B1B77F7-1F7A-4728-AE5F-05E4EC33D418}"/>
    <cellStyle name="Migliaia 27 2 2 6" xfId="26711" xr:uid="{88DC664F-C2A6-46A4-9F44-74F59E4F3111}"/>
    <cellStyle name="Migliaia 27 2 2 7" xfId="16412" xr:uid="{B2944F78-62B2-4C22-8F7B-CA6A264F7F10}"/>
    <cellStyle name="Migliaia 27 2 3" xfId="3870" xr:uid="{974A92D0-06AF-4502-ABC1-B1F1D7574272}"/>
    <cellStyle name="Migliaia 27 2 3 2" xfId="7042" xr:uid="{E19C9FD0-8720-4A6E-B026-C9D88B270B5D}"/>
    <cellStyle name="Migliaia 27 2 3 2 2" xfId="29512" xr:uid="{5FF54D5F-7593-4906-8CB0-68ECA6DB6AA0}"/>
    <cellStyle name="Migliaia 27 2 3 2 3" xfId="19220" xr:uid="{C752C4C2-FE42-423F-880A-0FA45E60FE71}"/>
    <cellStyle name="Migliaia 27 2 3 3" xfId="10204" xr:uid="{143B10DD-400F-41AC-BF75-DB67E2147324}"/>
    <cellStyle name="Migliaia 27 2 3 3 2" xfId="32474" xr:uid="{395E9354-8022-4AF2-97CD-A42F2BB3A8E1}"/>
    <cellStyle name="Migliaia 27 2 3 3 3" xfId="22199" xr:uid="{ED699645-C254-4402-B567-2C2181C1BEE4}"/>
    <cellStyle name="Migliaia 27 2 3 4" xfId="13462" xr:uid="{72CA866E-6F46-4A7C-896E-E79A3AF8E2BC}"/>
    <cellStyle name="Migliaia 27 2 3 4 3" xfId="24101" xr:uid="{9F6FAEBA-9563-4B7B-B18C-C7A942E8B4BA}"/>
    <cellStyle name="Migliaia 27 2 3 5" xfId="26550" xr:uid="{F7870DCA-2BE2-4C99-9702-F16E8C4189C2}"/>
    <cellStyle name="Migliaia 27 2 3 6" xfId="16251" xr:uid="{4E050615-31BE-4290-A314-0CD97DA7143A}"/>
    <cellStyle name="Migliaia 27 2 4" xfId="3399" xr:uid="{02A88496-89E2-4695-A720-4CD20525F2A9}"/>
    <cellStyle name="Migliaia 27 2 4 2" xfId="6756" xr:uid="{933A7382-5139-4C9B-8E4D-81052F488F0F}"/>
    <cellStyle name="Migliaia 27 2 4 2 2" xfId="29256" xr:uid="{1933E2F9-86C9-416A-BA83-DEA5FC3DEF02}"/>
    <cellStyle name="Migliaia 27 2 4 2 3" xfId="18963" xr:uid="{A9BF577D-1175-408C-B0A7-BE82684C041B}"/>
    <cellStyle name="Migliaia 27 2 4 3" xfId="9947" xr:uid="{30808DA2-B601-4F54-BCA5-C11B5C2D712C}"/>
    <cellStyle name="Migliaia 27 2 4 3 2" xfId="32217" xr:uid="{12110C5D-937E-41BA-8027-BDD27EC3FA0C}"/>
    <cellStyle name="Migliaia 27 2 4 3 3" xfId="21941" xr:uid="{2B434889-6875-49EB-BDD4-B0553EE0DD32}"/>
    <cellStyle name="Migliaia 27 2 4 4" xfId="26292" xr:uid="{5CB9B45A-5083-44BD-B25C-105D9BB0E1E3}"/>
    <cellStyle name="Migliaia 27 2 4 5" xfId="15993" xr:uid="{4A3BC77A-66AE-4BB8-A13D-58731870F94A}"/>
    <cellStyle name="Migliaia 27 2 5" xfId="6503" xr:uid="{BDD33E45-72DB-4F3F-940B-F5C2D28784E8}"/>
    <cellStyle name="Migliaia 27 2 5 2" xfId="29003" xr:uid="{2124378D-C8A4-4B32-825E-E9F82F14C194}"/>
    <cellStyle name="Migliaia 27 2 5 3" xfId="18710" xr:uid="{660855EE-6CA4-4769-BC32-F58E515A62BD}"/>
    <cellStyle name="Migliaia 27 2 6" xfId="9694" xr:uid="{55F564BD-C011-4F72-AC8F-3EFC95F7DF3E}"/>
    <cellStyle name="Migliaia 27 2 6 2" xfId="31964" xr:uid="{679CCF21-7139-4183-879B-85068C6A87E1}"/>
    <cellStyle name="Migliaia 27 2 6 3" xfId="21688" xr:uid="{038A31E0-F235-41B9-9B1A-16DC4AF8AA4F}"/>
    <cellStyle name="Migliaia 27 2 7" xfId="12813" xr:uid="{ACCC62CE-2194-4033-88AF-61525E59FD4B}"/>
    <cellStyle name="Migliaia 27 2 7 3" xfId="23684" xr:uid="{7080D973-A3CB-464F-95CB-1499976923E9}"/>
    <cellStyle name="Migliaia 27 2 8" xfId="26040" xr:uid="{13053574-A42B-4940-86C1-3AB9FD5FB79E}"/>
    <cellStyle name="Migliaia 27 2 9" xfId="15740" xr:uid="{69241AC5-DE6F-4B25-A1A7-A80FA23EDA72}"/>
    <cellStyle name="Migliaia 27 3" xfId="3110" xr:uid="{9DB76451-4F73-40B5-B92F-2C0933B102BE}"/>
    <cellStyle name="Migliaia 27 3 2" xfId="3976" xr:uid="{749FD4E7-4B33-4945-B062-E1F7968DF32A}"/>
    <cellStyle name="Migliaia 27 3 2 2" xfId="5007" xr:uid="{8AEFE7D7-2AA8-42F9-99E8-9D4C904FAFDF}"/>
    <cellStyle name="Migliaia 27 3 2 2 2" xfId="8205" xr:uid="{25A94095-171D-4041-822A-081E4DB934AF}"/>
    <cellStyle name="Migliaia 27 3 2 2 2 2" xfId="30617" xr:uid="{B1C2CB0F-D740-4A54-9D35-1163645549F0}"/>
    <cellStyle name="Migliaia 27 3 2 2 2 3" xfId="20328" xr:uid="{999F3F87-8DB3-4A6B-AFC4-5B6E67423E58}"/>
    <cellStyle name="Migliaia 27 3 2 2 3" xfId="11310" xr:uid="{6874DDE5-D849-40DB-B979-52A639B520D0}"/>
    <cellStyle name="Migliaia 27 3 2 2 3 3" xfId="23308" xr:uid="{65B77811-3695-4C07-A487-F57C022AEDCD}"/>
    <cellStyle name="Migliaia 27 3 2 2 4" xfId="13548" xr:uid="{1921E371-CD78-4693-8442-8F2314A93289}"/>
    <cellStyle name="Migliaia 27 3 2 2 4 3" xfId="24184" xr:uid="{40DF1B11-B77A-4FF9-B251-51CA479C82FA}"/>
    <cellStyle name="Migliaia 27 3 2 2 5" xfId="27654" xr:uid="{116B0E09-66B4-47CE-B88C-A9AD4790277E}"/>
    <cellStyle name="Migliaia 27 3 2 2 6" xfId="17360" xr:uid="{76A75223-8FE1-4804-B43D-02BA4C5C7A46}"/>
    <cellStyle name="Migliaia 27 3 2 3" xfId="7122" xr:uid="{AA41D4BF-A417-4ECD-A1FC-E55A8F9E3C42}"/>
    <cellStyle name="Migliaia 27 3 2 3 2" xfId="29593" xr:uid="{C63A9A1B-95E8-47AA-900D-7C26FDB8A0AF}"/>
    <cellStyle name="Migliaia 27 3 2 3 3" xfId="19302" xr:uid="{E033FCAC-E802-41B9-BAF8-15B336A55E8E}"/>
    <cellStyle name="Migliaia 27 3 2 4" xfId="10286" xr:uid="{7C5EA69C-DB49-4CCD-BED7-EB362B06E7BA}"/>
    <cellStyle name="Migliaia 27 3 2 4 2" xfId="32555" xr:uid="{7AE7345B-3B5A-4709-918F-B9D5B1BA2938}"/>
    <cellStyle name="Migliaia 27 3 2 4 3" xfId="22281" xr:uid="{61947939-1AA9-426B-8885-809178A95E20}"/>
    <cellStyle name="Migliaia 27 3 2 5" xfId="12944" xr:uid="{EF9002FB-3915-4D99-82D8-786EF15E64FB}"/>
    <cellStyle name="Migliaia 27 3 2 5 3" xfId="23767" xr:uid="{BB9FAEF8-6C45-4819-8464-D67BE390D07D}"/>
    <cellStyle name="Migliaia 27 3 2 6" xfId="26632" xr:uid="{744EEB12-D0ED-4167-A68D-D6D248BA00B5}"/>
    <cellStyle name="Migliaia 27 3 2 7" xfId="16333" xr:uid="{81137BB2-84FC-48AD-AE96-31837A9FFD2C}"/>
    <cellStyle name="Migliaia 27 3 3" xfId="3797" xr:uid="{81DDBF83-FC1B-4FD9-9EEF-3A81B2A0BACC}"/>
    <cellStyle name="Migliaia 27 3 3 2" xfId="6960" xr:uid="{CD76A7A5-1E2D-41A3-AD71-5BE204702499}"/>
    <cellStyle name="Migliaia 27 3 3 2 2" xfId="29431" xr:uid="{0E037449-86C5-4543-9E3A-1BA725980E31}"/>
    <cellStyle name="Migliaia 27 3 3 2 3" xfId="19138" xr:uid="{2E97C7CD-55D2-49CA-899A-F333511F19D1}"/>
    <cellStyle name="Migliaia 27 3 3 3" xfId="10123" xr:uid="{24F86A85-1381-47EF-BB08-CB9236E57820}"/>
    <cellStyle name="Migliaia 27 3 3 3 2" xfId="32392" xr:uid="{B2484439-A7A7-40DE-BFD4-DDDA3E43061D}"/>
    <cellStyle name="Migliaia 27 3 3 3 3" xfId="22117" xr:uid="{D8FBE05A-C3C5-426E-9285-D7B99E2B1AB3}"/>
    <cellStyle name="Migliaia 27 3 3 4" xfId="13388" xr:uid="{1C599003-E2D2-4916-9949-D63BF4F9065E}"/>
    <cellStyle name="Migliaia 27 3 3 4 3" xfId="24024" xr:uid="{34AE2979-AAFD-46D5-8C38-2770880B1847}"/>
    <cellStyle name="Migliaia 27 3 3 5" xfId="26468" xr:uid="{E271FE4F-F781-4D10-A8F3-4785514BE0EB}"/>
    <cellStyle name="Migliaia 27 3 3 6" xfId="16169" xr:uid="{C2923123-D056-43FA-B1EC-AA97EA0DC1AD}"/>
    <cellStyle name="Migliaia 27 3 4" xfId="3317" xr:uid="{C0A6C6AA-DBCC-4251-9679-B6B6DEC304D6}"/>
    <cellStyle name="Migliaia 27 3 4 2" xfId="6674" xr:uid="{BDC220ED-402E-4FA8-AD34-5A88D356C4A0}"/>
    <cellStyle name="Migliaia 27 3 4 2 2" xfId="29174" xr:uid="{EFDC9834-0EB0-4FF4-AF5E-F60381A54A96}"/>
    <cellStyle name="Migliaia 27 3 4 2 3" xfId="18881" xr:uid="{78EACE73-9005-4263-A433-6287182B5B76}"/>
    <cellStyle name="Migliaia 27 3 4 3" xfId="9865" xr:uid="{A3B8EBD4-1237-42DA-B622-82A41016A402}"/>
    <cellStyle name="Migliaia 27 3 4 3 2" xfId="32135" xr:uid="{79AC5E9B-A1AA-4654-8B19-EE787E41061C}"/>
    <cellStyle name="Migliaia 27 3 4 3 3" xfId="21859" xr:uid="{A3B6DAAA-03A0-4F64-932E-214724F76856}"/>
    <cellStyle name="Migliaia 27 3 4 4" xfId="26210" xr:uid="{2841528B-EFDD-4492-9A93-8F3987643DB2}"/>
    <cellStyle name="Migliaia 27 3 4 5" xfId="15911" xr:uid="{4C730F96-A833-4362-9D45-0BBED0331759}"/>
    <cellStyle name="Migliaia 27 3 5" xfId="6421" xr:uid="{5CA1C0C0-33A4-4B92-A36C-4DA5DC0881E2}"/>
    <cellStyle name="Migliaia 27 3 5 2" xfId="28922" xr:uid="{F4BB082E-68A7-4B7F-ACA3-86826249EC44}"/>
    <cellStyle name="Migliaia 27 3 5 3" xfId="18628" xr:uid="{40A92087-8943-42E0-9EBC-24E8ADB9C59E}"/>
    <cellStyle name="Migliaia 27 3 6" xfId="9612" xr:uid="{76EB6BE1-53B0-4800-AB47-451900132F3D}"/>
    <cellStyle name="Migliaia 27 3 6 2" xfId="31882" xr:uid="{99AF3482-6F51-442B-B55B-06D2A4A0EB94}"/>
    <cellStyle name="Migliaia 27 3 6 3" xfId="21606" xr:uid="{5E2D3A49-679A-46E6-A7E0-71B92D5CCA25}"/>
    <cellStyle name="Migliaia 27 3 7" xfId="12732" xr:uid="{36CB2E77-099F-4995-9821-CF850A6BA775}"/>
    <cellStyle name="Migliaia 27 3 7 3" xfId="23602" xr:uid="{D8BBC7DF-F350-454B-B90D-FCADAABD4D06}"/>
    <cellStyle name="Migliaia 27 3 8" xfId="25958" xr:uid="{3B1EBA56-B7C9-4786-9B27-D0F331F7E9EC}"/>
    <cellStyle name="Migliaia 27 3 9" xfId="15658" xr:uid="{B9B74A18-AD03-4B64-9A01-82DFC997E2EB}"/>
    <cellStyle name="Migliaia 27 4" xfId="3489" xr:uid="{02D3D067-858F-4410-9193-F9EEE478BCFF}"/>
    <cellStyle name="Migliaia 27 4 2" xfId="4792" xr:uid="{9B9663E7-3E69-486A-A9B7-B3BFA9D83E04}"/>
    <cellStyle name="Migliaia 27 4 2 2" xfId="7978" xr:uid="{1AF6876C-A323-4EA3-A483-D230D65AAA8A}"/>
    <cellStyle name="Migliaia 27 4 2 2 2" xfId="30408" xr:uid="{8E3569D7-4DCB-446D-9F56-C30C98BC2A71}"/>
    <cellStyle name="Migliaia 27 4 2 2 3" xfId="20118" xr:uid="{31044373-E228-4435-BF99-AB5BAA08392D}"/>
    <cellStyle name="Migliaia 27 4 2 3" xfId="11100" xr:uid="{464AE6BF-E304-48B0-BA1B-4180A7DDE435}"/>
    <cellStyle name="Migliaia 27 4 2 3 3" xfId="23098" xr:uid="{5DA9A5DD-8A7A-4075-88A9-0996E6478A36}"/>
    <cellStyle name="Migliaia 27 4 2 4" xfId="27449" xr:uid="{FF0D2E21-2A94-43DD-BF89-9EA398A96AC1}"/>
    <cellStyle name="Migliaia 27 4 2 5" xfId="17150" xr:uid="{B73FC634-5EF2-41DD-80A5-E0713D797FC2}"/>
    <cellStyle name="Migliaia 27 4 3" xfId="6872" xr:uid="{5D26A215-2603-4AA9-B594-088353A5778C}"/>
    <cellStyle name="Migliaia 27 4 3 2" xfId="29344" xr:uid="{2BCE3D47-B37A-439B-A5A6-D5DF7BF13FDB}"/>
    <cellStyle name="Migliaia 27 4 3 3" xfId="19051" xr:uid="{E28A94EC-00E1-4E8B-820D-C365597A1353}"/>
    <cellStyle name="Migliaia 27 4 4" xfId="10036" xr:uid="{8E0A2E5F-2AC1-4D95-BDD1-576DFBB36B8D}"/>
    <cellStyle name="Migliaia 27 4 4 2" xfId="32305" xr:uid="{AD4B2FE7-D5B2-48F2-A5C8-12D3877B69A3}"/>
    <cellStyle name="Migliaia 27 4 4 3" xfId="22030" xr:uid="{2B017CBA-97D7-4DC2-BC0B-14B54B636DED}"/>
    <cellStyle name="Migliaia 27 4 5" xfId="13111" xr:uid="{FD456E2E-D8C0-4122-838D-53F65BB4C157}"/>
    <cellStyle name="Migliaia 27 4 5 3" xfId="23937" xr:uid="{7A7A0536-08D5-4C58-BD94-B298C15F3FD5}"/>
    <cellStyle name="Migliaia 27 4 6" xfId="26381" xr:uid="{B28A99D5-D800-4EF7-8A72-AA5043C1ABE0}"/>
    <cellStyle name="Migliaia 27 4 7" xfId="16082" xr:uid="{C8E4DE93-80E7-46FD-853D-7F8074262A3C}"/>
    <cellStyle name="Migliaia 27 5" xfId="4672" xr:uid="{B7383D50-37B4-4487-822A-63743ED2FA8C}"/>
    <cellStyle name="Migliaia 27 5 2" xfId="7848" xr:uid="{A53EF08A-3F43-4DB4-86A8-A2E26382EA0B}"/>
    <cellStyle name="Migliaia 27 5 2 2" xfId="30276" xr:uid="{9F73E487-0FDC-412F-A74E-0C2ECAC41DDB}"/>
    <cellStyle name="Migliaia 27 5 2 3" xfId="19987" xr:uid="{3D813812-6980-4596-82A7-3D6C5B24BC73}"/>
    <cellStyle name="Migliaia 27 5 3" xfId="10971" xr:uid="{CA0C621C-D3B6-4BFF-A320-80B5A9125288}"/>
    <cellStyle name="Migliaia 27 5 3 3" xfId="22966" xr:uid="{4BEF669F-1242-465D-8DB2-DA5B376BB986}"/>
    <cellStyle name="Migliaia 27 5 4" xfId="13885" xr:uid="{455E4B94-8301-4279-8C44-1E3374040582}"/>
    <cellStyle name="Migliaia 27 5 4 3" xfId="24525" xr:uid="{8713B2D9-5935-41EA-AC66-7B5876631884}"/>
    <cellStyle name="Migliaia 27 5 5" xfId="27317" xr:uid="{BE8BBBD8-8EB7-4552-A568-00090D1A0CA4}"/>
    <cellStyle name="Migliaia 27 5 6" xfId="17018" xr:uid="{045D06F7-E4FF-4867-84A4-EC2C485B8AAA}"/>
    <cellStyle name="Migliaia 27 6" xfId="4469" xr:uid="{AD54B15A-E2B4-4447-945C-185D35316FB4}"/>
    <cellStyle name="Migliaia 27 6 2" xfId="7645" xr:uid="{58214D38-91AF-419F-B54F-A2B55B2E091B}"/>
    <cellStyle name="Migliaia 27 6 2 2" xfId="30074" xr:uid="{B94924BE-6E56-41E5-9181-C759C7F0DCB4}"/>
    <cellStyle name="Migliaia 27 6 2 3" xfId="19784" xr:uid="{36082636-9970-4233-8978-654A40B251B5}"/>
    <cellStyle name="Migliaia 27 6 3" xfId="10768" xr:uid="{C21F1990-14BD-49F4-BECE-21DF9CF66F0F}"/>
    <cellStyle name="Migliaia 27 6 3 3" xfId="22763" xr:uid="{BB634B50-E60A-49C7-AA5D-1A187F4E4610}"/>
    <cellStyle name="Migliaia 27 6 4" xfId="14037" xr:uid="{45E281DE-F8F9-45BD-A762-38DEA574E563}"/>
    <cellStyle name="Migliaia 27 6 4 3" xfId="24676" xr:uid="{9228F771-8E65-4AB6-AF43-E48B31B9AB61}"/>
    <cellStyle name="Migliaia 27 6 5" xfId="27114" xr:uid="{84B8F88C-071D-4A1D-BB0C-0D1134A05EC8}"/>
    <cellStyle name="Migliaia 27 6 6" xfId="16815" xr:uid="{15990AD1-C040-4798-8297-4F96993334DD}"/>
    <cellStyle name="Migliaia 27 7" xfId="4369" xr:uid="{ABFD5CE7-1DDF-45DC-8F2C-D0617D3D9B60}"/>
    <cellStyle name="Migliaia 27 7 2" xfId="7544" xr:uid="{BA8F0738-A0DE-4727-9623-B95654261E57}"/>
    <cellStyle name="Migliaia 27 7 2 2" xfId="29973" xr:uid="{D7F2CA6D-08FF-4D73-9F3B-51EFC53403F1}"/>
    <cellStyle name="Migliaia 27 7 2 3" xfId="19683" xr:uid="{F7803DA3-A2E5-460A-81A8-6436499EE214}"/>
    <cellStyle name="Migliaia 27 7 3" xfId="10667" xr:uid="{FCC83A39-3011-46EF-9DFF-5E71E643053E}"/>
    <cellStyle name="Migliaia 27 7 3 3" xfId="22662" xr:uid="{FC1CCA87-9557-4343-AA25-6DAF81BB786C}"/>
    <cellStyle name="Migliaia 27 7 4" xfId="14002" xr:uid="{8C65CA27-EEAA-4C93-8F57-543D582EF7E3}"/>
    <cellStyle name="Migliaia 27 7 4 3" xfId="24641" xr:uid="{D81BC0F4-1BED-4D86-96A5-47C848493957}"/>
    <cellStyle name="Migliaia 27 7 5" xfId="27013" xr:uid="{36F1A753-8A71-4F85-A044-30EEC1839131}"/>
    <cellStyle name="Migliaia 27 7 6" xfId="16714" xr:uid="{4386CD9C-B4C0-4E66-863F-8085AC59D1F3}"/>
    <cellStyle name="Migliaia 27 8" xfId="4266" xr:uid="{60B344CD-D18C-4A3A-9ED0-567DF10A468B}"/>
    <cellStyle name="Migliaia 27 8 2" xfId="7441" xr:uid="{F10C75A9-BBA9-4C92-9C46-1004EE1E2012}"/>
    <cellStyle name="Migliaia 27 8 2 2" xfId="29884" xr:uid="{94F0B543-AEFD-4A9D-B1A5-CFCAF3F3372E}"/>
    <cellStyle name="Migliaia 27 8 2 3" xfId="19594" xr:uid="{1F99B2AE-72BE-4F81-97DF-3B6C3C090CCE}"/>
    <cellStyle name="Migliaia 27 8 3" xfId="10578" xr:uid="{47604E35-57A0-468B-9A0E-9617F1825CD1}"/>
    <cellStyle name="Migliaia 27 8 3 3" xfId="22573" xr:uid="{D464B31A-C9ED-4DB7-B2D0-9DDB5BB75D4B}"/>
    <cellStyle name="Migliaia 27 8 4" xfId="26924" xr:uid="{B4CE3FFB-6538-4786-B911-53B744CC8FCF}"/>
    <cellStyle name="Migliaia 27 8 5" xfId="16625" xr:uid="{53BA034F-982A-4C30-A950-8450800A7911}"/>
    <cellStyle name="Migliaia 27 9" xfId="3235" xr:uid="{3A30FEA8-F33B-4358-A965-512E230DBEC9}"/>
    <cellStyle name="Migliaia 27 9 2" xfId="6590" xr:uid="{CC1341C4-8DF1-42B8-A104-8C4B80685652}"/>
    <cellStyle name="Migliaia 27 9 2 2" xfId="29090" xr:uid="{E69509F5-A7D0-4449-8038-6840ADE30A43}"/>
    <cellStyle name="Migliaia 27 9 2 3" xfId="18797" xr:uid="{5121FC31-4058-4E7A-846A-700ED08EBD7C}"/>
    <cellStyle name="Migliaia 27 9 3" xfId="9781" xr:uid="{0B5058DC-4E75-424C-8589-02A80124B3F5}"/>
    <cellStyle name="Migliaia 27 9 3 2" xfId="32051" xr:uid="{E87B817A-FEAE-4645-A7CC-CA48BC61414A}"/>
    <cellStyle name="Migliaia 27 9 3 3" xfId="21775" xr:uid="{7D2AB574-BE70-4C7F-8220-3B037C921794}"/>
    <cellStyle name="Migliaia 27 9 4" xfId="26127" xr:uid="{D72BB58D-0D3A-484A-BB22-AF84FD235037}"/>
    <cellStyle name="Migliaia 27 9 5" xfId="15827" xr:uid="{7F2A571B-EE10-4C28-915F-70C62647DCB9}"/>
    <cellStyle name="Migliaia 28" xfId="2839" xr:uid="{19586BFB-9C8C-4974-9E2D-3BBE0258AF1F}"/>
    <cellStyle name="Migliaia 28 10" xfId="3034" xr:uid="{D4944AB6-75E7-45D7-B59A-620457AFEF8F}"/>
    <cellStyle name="Migliaia 28 10 2" xfId="6323" xr:uid="{1A96471A-C51D-4A9F-B358-99ACFFF529E5}"/>
    <cellStyle name="Migliaia 28 10 2 2" xfId="28824" xr:uid="{44E79CBD-5364-47A8-B2D3-CD3F8A166CC7}"/>
    <cellStyle name="Migliaia 28 10 2 3" xfId="18530" xr:uid="{798F9E10-4A45-4090-88DA-619FC37AE2CE}"/>
    <cellStyle name="Migliaia 28 10 3" xfId="9514" xr:uid="{D9FBE8E1-0D00-4771-BCF8-AE4B7DDF62CA}"/>
    <cellStyle name="Migliaia 28 10 3 2" xfId="31784" xr:uid="{52E99069-1243-4E39-A09C-5B4414EC7F6C}"/>
    <cellStyle name="Migliaia 28 10 3 3" xfId="21508" xr:uid="{BFEC728B-CEFF-4849-8789-312CFDD1F81F}"/>
    <cellStyle name="Migliaia 28 10 4" xfId="25860" xr:uid="{F85DD2D1-A5F0-442B-AA2E-5C5BF3990DFD}"/>
    <cellStyle name="Migliaia 28 10 5" xfId="15560" xr:uid="{2F2F1644-0CFA-4335-82E4-A381CBCB4093}"/>
    <cellStyle name="Migliaia 28 11" xfId="2920" xr:uid="{BCC00714-85C3-4460-A501-2F1512F30BA0}"/>
    <cellStyle name="Migliaia 28 11 2" xfId="6212" xr:uid="{8A41DCA7-B041-4926-97BD-9BE6E9B7C5C3}"/>
    <cellStyle name="Migliaia 28 11 2 2" xfId="28713" xr:uid="{7F4A1D03-010C-4742-9613-0B4B5C13E423}"/>
    <cellStyle name="Migliaia 28 11 2 3" xfId="18419" xr:uid="{A0DEF8A5-3E7C-47C8-AD13-B94EAE5880B1}"/>
    <cellStyle name="Migliaia 28 11 3" xfId="9403" xr:uid="{EB3E204C-822A-41E5-B816-CF51304B4D1B}"/>
    <cellStyle name="Migliaia 28 11 3 2" xfId="31673" xr:uid="{6A1A1E55-38F4-4240-A8C2-87610D86FBF6}"/>
    <cellStyle name="Migliaia 28 11 3 3" xfId="21397" xr:uid="{FF37BC23-725C-4DFD-8BBC-0CB4F757080F}"/>
    <cellStyle name="Migliaia 28 11 4" xfId="25749" xr:uid="{9881D1D2-8970-47CF-9D77-1B7C08A1D56E}"/>
    <cellStyle name="Migliaia 28 11 5" xfId="15449" xr:uid="{46165CE8-9167-4D67-AD09-10EB4A790014}"/>
    <cellStyle name="Migliaia 28 12" xfId="6125" xr:uid="{550F3668-74F3-4BBB-B526-82F718BA7B95}"/>
    <cellStyle name="Migliaia 28 12 2" xfId="28626" xr:uid="{AB9464F2-AB6B-43F7-A8CF-D853D8E8E9AD}"/>
    <cellStyle name="Migliaia 28 12 3" xfId="18332" xr:uid="{1174F86C-B62B-45AD-85AE-40EA1A02BF58}"/>
    <cellStyle name="Migliaia 28 13" xfId="9316" xr:uid="{D9EB5E45-7A08-48F6-9CD5-7C7A6D95A994}"/>
    <cellStyle name="Migliaia 28 13 2" xfId="31586" xr:uid="{13F68742-CE69-4884-9352-840D91EED3D1}"/>
    <cellStyle name="Migliaia 28 13 3" xfId="21310" xr:uid="{0C8DF6F0-D292-41F9-993E-24328EC368E7}"/>
    <cellStyle name="Migliaia 28 14" xfId="12416" xr:uid="{FCEF8088-9713-445A-BEDF-EC71D01C7A72}"/>
    <cellStyle name="Migliaia 28 14 3" xfId="23516" xr:uid="{AD302B97-655B-48C7-842C-951433D6C336}"/>
    <cellStyle name="Migliaia 28 15" xfId="25662" xr:uid="{27585D1A-A4D0-4CB1-813E-A3D0BFCF3EC8}"/>
    <cellStyle name="Migliaia 28 16" xfId="15362" xr:uid="{4E707FA8-9273-4A0A-A422-D02E49D2BD28}"/>
    <cellStyle name="Migliaia 28 2" xfId="3141" xr:uid="{FD794C7E-2284-42C3-8184-8AFF1E3390FA}"/>
    <cellStyle name="Migliaia 28 2 2" xfId="4011" xr:uid="{D9F4EAF5-749F-40E0-87EA-412EBEBACCB8}"/>
    <cellStyle name="Migliaia 28 2 2 2" xfId="4937" xr:uid="{016217C3-B570-4BB9-870F-4713DA8B1DEB}"/>
    <cellStyle name="Migliaia 28 2 2 2 2" xfId="8127" xr:uid="{01AD05C8-414B-422F-84D7-1533DDA59339}"/>
    <cellStyle name="Migliaia 28 2 2 2 2 2" xfId="30543" xr:uid="{E217BD60-DCC9-4F17-B9FB-F9FB3C578A46}"/>
    <cellStyle name="Migliaia 28 2 2 2 2 3" xfId="20253" xr:uid="{BA39B20D-719B-4233-8B14-569F32268BD2}"/>
    <cellStyle name="Migliaia 28 2 2 2 3" xfId="11235" xr:uid="{D8DD20A2-051D-4179-9FF9-0F5099672436}"/>
    <cellStyle name="Migliaia 28 2 2 2 3 3" xfId="23233" xr:uid="{00DD1950-4510-4F26-BCB3-3E0EC47DCF3D}"/>
    <cellStyle name="Migliaia 28 2 2 2 4" xfId="13610" xr:uid="{ED8D22B1-4CE1-4D2C-B6AB-33379EAE9488}"/>
    <cellStyle name="Migliaia 28 2 2 2 4 3" xfId="24248" xr:uid="{FE789488-1EC3-48F0-91EF-6B6870A65120}"/>
    <cellStyle name="Migliaia 28 2 2 2 5" xfId="27581" xr:uid="{3985D16E-0291-47B6-A0BC-702CB30DBE97}"/>
    <cellStyle name="Migliaia 28 2 2 2 6" xfId="17285" xr:uid="{894F3EB0-875C-46EF-8547-0BD9BF9CEA4C}"/>
    <cellStyle name="Migliaia 28 2 2 3" xfId="7184" xr:uid="{05422210-205D-4E72-A20E-505B5CE66571}"/>
    <cellStyle name="Migliaia 28 2 2 3 2" xfId="29657" xr:uid="{CEB9086F-4130-4297-8F45-E53FAFC1E4E0}"/>
    <cellStyle name="Migliaia 28 2 2 3 3" xfId="19366" xr:uid="{F598583C-94C7-417B-9A9F-89E4C8E9DDF6}"/>
    <cellStyle name="Migliaia 28 2 2 4" xfId="10350" xr:uid="{6ECE2C47-1EE4-40B3-A04F-50412E568317}"/>
    <cellStyle name="Migliaia 28 2 2 4 2" xfId="32619" xr:uid="{5A030628-B785-4FF3-A96C-A305E8B998BA}"/>
    <cellStyle name="Migliaia 28 2 2 4 3" xfId="22345" xr:uid="{4CBE8229-D6FE-4735-9BB8-AB83CA1B53EC}"/>
    <cellStyle name="Migliaia 28 2 2 5" xfId="13006" xr:uid="{584FD6B2-C68D-4FF5-A849-AC5DCC13EB53}"/>
    <cellStyle name="Migliaia 28 2 2 5 3" xfId="23831" xr:uid="{D3EE8697-337E-44A6-8EC7-FA24C66F0AA7}"/>
    <cellStyle name="Migliaia 28 2 2 6" xfId="26696" xr:uid="{B48F45CC-9224-4D44-9797-E3BC562127E8}"/>
    <cellStyle name="Migliaia 28 2 2 7" xfId="16397" xr:uid="{510AE957-059F-4B92-B312-A47A2D598F13}"/>
    <cellStyle name="Migliaia 28 2 3" xfId="3856" xr:uid="{8E65E08B-6ECE-407C-B412-C98E6F42CEB1}"/>
    <cellStyle name="Migliaia 28 2 3 2" xfId="7026" xr:uid="{879844D1-9507-4BF8-9F6F-C9D51F465CB5}"/>
    <cellStyle name="Migliaia 28 2 3 2 2" xfId="29496" xr:uid="{F28AA893-C51E-4D7C-9218-4A841638BE04}"/>
    <cellStyle name="Migliaia 28 2 3 2 3" xfId="19204" xr:uid="{D0F373A0-52E1-4FE8-AC97-E7A241CA26CB}"/>
    <cellStyle name="Migliaia 28 2 3 3" xfId="10188" xr:uid="{D11E4506-74F3-403F-A53A-E6A191B777DC}"/>
    <cellStyle name="Migliaia 28 2 3 3 2" xfId="32458" xr:uid="{D61488AB-9E3B-4059-8F03-B10C6765F7A8}"/>
    <cellStyle name="Migliaia 28 2 3 3 3" xfId="22183" xr:uid="{DA10FB86-06C5-45AF-B7BA-3C5A7B7EFA2C}"/>
    <cellStyle name="Migliaia 28 2 3 4" xfId="13448" xr:uid="{3B90BC2D-3EB2-48D0-8251-909B6D028FE0}"/>
    <cellStyle name="Migliaia 28 2 3 4 3" xfId="24086" xr:uid="{47B0069A-E35D-4D85-9494-028851F1746E}"/>
    <cellStyle name="Migliaia 28 2 3 5" xfId="26534" xr:uid="{8DF481C5-D70F-4929-B4A2-72C10C360F3A}"/>
    <cellStyle name="Migliaia 28 2 3 6" xfId="16235" xr:uid="{5E55E7B4-F75D-44B0-BCB2-85BF15A03869}"/>
    <cellStyle name="Migliaia 28 2 4" xfId="3383" xr:uid="{EE34F243-300B-4F2C-8F5B-F71DFDD57DAF}"/>
    <cellStyle name="Migliaia 28 2 4 2" xfId="6740" xr:uid="{86734B1D-C45B-46A7-AAF7-4A5A3E09584E}"/>
    <cellStyle name="Migliaia 28 2 4 2 2" xfId="29240" xr:uid="{60C910F6-9BC7-46F0-8EE4-023E4D8B524F}"/>
    <cellStyle name="Migliaia 28 2 4 2 3" xfId="18947" xr:uid="{6B66912F-802B-46B9-A85B-E436F33A8547}"/>
    <cellStyle name="Migliaia 28 2 4 3" xfId="9931" xr:uid="{BEFD26DB-C593-4527-B050-A8C9D73C9EA2}"/>
    <cellStyle name="Migliaia 28 2 4 3 2" xfId="32201" xr:uid="{82091AE4-8A7B-4B6F-9409-CB97745FE022}"/>
    <cellStyle name="Migliaia 28 2 4 3 3" xfId="21925" xr:uid="{F101B09B-327D-42B6-AD22-E5FAAA6C244D}"/>
    <cellStyle name="Migliaia 28 2 4 4" xfId="26276" xr:uid="{CF9FF562-D5F2-4FE6-A0A5-D57AFF822BE4}"/>
    <cellStyle name="Migliaia 28 2 4 5" xfId="15977" xr:uid="{EF6D7C19-9A97-4D80-9FF9-1B03FBA875E9}"/>
    <cellStyle name="Migliaia 28 2 5" xfId="6487" xr:uid="{CDECAFA7-5CE0-41E8-B87A-5DC86EB818ED}"/>
    <cellStyle name="Migliaia 28 2 5 2" xfId="28988" xr:uid="{9A85662D-C60A-4295-8A85-4F52F63D0FF1}"/>
    <cellStyle name="Migliaia 28 2 5 3" xfId="18694" xr:uid="{EBCB8140-8D8B-4B42-BBEC-7CC55E7BD1F8}"/>
    <cellStyle name="Migliaia 28 2 6" xfId="9678" xr:uid="{4B8BC6BA-76F7-4834-BC58-D72E5BB0A2A3}"/>
    <cellStyle name="Migliaia 28 2 6 2" xfId="31948" xr:uid="{D678B7AC-4893-4644-8ED0-9152A8CEBFCC}"/>
    <cellStyle name="Migliaia 28 2 6 3" xfId="21672" xr:uid="{9B6DBF87-18A5-4A6F-AB56-8BF71642575B}"/>
    <cellStyle name="Migliaia 28 2 7" xfId="12797" xr:uid="{13734719-677C-4BD4-960F-2669AEE1B9EB}"/>
    <cellStyle name="Migliaia 28 2 7 3" xfId="23668" xr:uid="{1702988C-FD35-4812-A4B6-57E71F467904}"/>
    <cellStyle name="Migliaia 28 2 8" xfId="26024" xr:uid="{F2A3A69F-CB9E-453F-9C46-34D8BA453DF4}"/>
    <cellStyle name="Migliaia 28 2 9" xfId="15724" xr:uid="{18AB197D-6D8C-4654-9809-F4688684DD88}"/>
    <cellStyle name="Migliaia 28 3" xfId="3095" xr:uid="{786A1770-66CF-4A3D-ABB4-F276A14328B9}"/>
    <cellStyle name="Migliaia 28 3 2" xfId="3960" xr:uid="{E0603CEF-A81D-4FB7-8DB5-956DF1C7E0DE}"/>
    <cellStyle name="Migliaia 28 3 2 2" xfId="4991" xr:uid="{47AE23E9-7C38-4E24-B40C-F3C65DC2F7FD}"/>
    <cellStyle name="Migliaia 28 3 2 2 2" xfId="8189" xr:uid="{83126CA0-566B-41A4-B79C-AE239BF2802A}"/>
    <cellStyle name="Migliaia 28 3 2 2 2 2" xfId="30601" xr:uid="{77BA3968-9BFB-4FDA-8007-DDF34D3857B2}"/>
    <cellStyle name="Migliaia 28 3 2 2 2 3" xfId="20312" xr:uid="{C2E50A3C-AF36-40FD-835B-BAF17A7E3F71}"/>
    <cellStyle name="Migliaia 28 3 2 2 3" xfId="11294" xr:uid="{DDC1A32D-91F3-450E-9128-77D981532D9D}"/>
    <cellStyle name="Migliaia 28 3 2 2 3 3" xfId="23292" xr:uid="{A953BE03-01BF-4948-A546-1589BFFE08E8}"/>
    <cellStyle name="Migliaia 28 3 2 2 4" xfId="13532" xr:uid="{14181C94-158C-4F2C-8F54-2469A4968AE8}"/>
    <cellStyle name="Migliaia 28 3 2 2 4 3" xfId="24168" xr:uid="{20370C34-07C8-4881-8B6D-8105214AAAFE}"/>
    <cellStyle name="Migliaia 28 3 2 2 5" xfId="27638" xr:uid="{858E57A4-3C53-4728-B234-CAD684F396B0}"/>
    <cellStyle name="Migliaia 28 3 2 2 6" xfId="17344" xr:uid="{4561BCBC-EFCE-4811-9A71-3064B997698E}"/>
    <cellStyle name="Migliaia 28 3 2 3" xfId="7106" xr:uid="{8897703A-95F0-4701-9040-524B5FFF648A}"/>
    <cellStyle name="Migliaia 28 3 2 3 2" xfId="29577" xr:uid="{1AC02200-50CE-41E3-B94B-A3EB4332A201}"/>
    <cellStyle name="Migliaia 28 3 2 3 3" xfId="19286" xr:uid="{D0FFBB69-D9B0-4146-AA63-A335467FF85F}"/>
    <cellStyle name="Migliaia 28 3 2 4" xfId="10270" xr:uid="{F0D577D3-50A6-4952-BB27-AC92C06CC2A3}"/>
    <cellStyle name="Migliaia 28 3 2 4 2" xfId="32539" xr:uid="{BDE198FB-2211-467E-A756-2EF0CB772F7B}"/>
    <cellStyle name="Migliaia 28 3 2 4 3" xfId="22265" xr:uid="{6927D3F4-2B33-4429-8530-7EDF56171AA0}"/>
    <cellStyle name="Migliaia 28 3 2 5" xfId="12929" xr:uid="{4E5F92CE-AD53-41C9-94BD-0363F901A43E}"/>
    <cellStyle name="Migliaia 28 3 2 5 3" xfId="23751" xr:uid="{BECF2B72-B819-4644-A1E2-D29E8AC8C38B}"/>
    <cellStyle name="Migliaia 28 3 2 6" xfId="26616" xr:uid="{461B2E3C-C17B-410B-A7DE-8C8B2696492D}"/>
    <cellStyle name="Migliaia 28 3 2 7" xfId="16317" xr:uid="{0923E53F-FFAC-4D66-99BE-8330E26BE998}"/>
    <cellStyle name="Migliaia 28 3 3" xfId="3781" xr:uid="{38BEA23A-9707-4FB2-B1D8-CCBC84195A92}"/>
    <cellStyle name="Migliaia 28 3 3 2" xfId="6944" xr:uid="{1EFAD9A2-19E0-436C-9831-A7075214B91B}"/>
    <cellStyle name="Migliaia 28 3 3 2 2" xfId="29415" xr:uid="{5E48979B-D3D8-4E77-982F-A62B4932C125}"/>
    <cellStyle name="Migliaia 28 3 3 2 3" xfId="19122" xr:uid="{825AA803-E523-4C37-A5F4-56508675CD64}"/>
    <cellStyle name="Migliaia 28 3 3 3" xfId="10107" xr:uid="{F601BDCF-312A-4408-BC2B-109D95E84E82}"/>
    <cellStyle name="Migliaia 28 3 3 3 2" xfId="32376" xr:uid="{BE42CCDE-00B8-4E9D-923C-77AEC73948D7}"/>
    <cellStyle name="Migliaia 28 3 3 3 3" xfId="22101" xr:uid="{1B6E4BE7-5A97-4E62-9486-1E1ECAE6693C}"/>
    <cellStyle name="Migliaia 28 3 3 4" xfId="13372" xr:uid="{4EAB759B-1C8F-4058-8BB8-29C26B740F5E}"/>
    <cellStyle name="Migliaia 28 3 3 4 3" xfId="24008" xr:uid="{0BC7E37D-84D1-44D0-9EF2-87031C133F88}"/>
    <cellStyle name="Migliaia 28 3 3 5" xfId="26452" xr:uid="{7B8FE1AB-5BE5-436C-9B3C-B0873A7984FC}"/>
    <cellStyle name="Migliaia 28 3 3 6" xfId="16153" xr:uid="{FC09CC31-D44F-45B5-9C3B-5F7CDE525852}"/>
    <cellStyle name="Migliaia 28 3 4" xfId="3301" xr:uid="{0F3D88E9-013A-4D5B-9AB6-C9FCEAE0EACB}"/>
    <cellStyle name="Migliaia 28 3 4 2" xfId="6658" xr:uid="{2B35EE55-52A8-4F0B-AF58-31EA0F13622C}"/>
    <cellStyle name="Migliaia 28 3 4 2 2" xfId="29158" xr:uid="{6AD47EAA-38CB-42D7-92D4-F142E02722E3}"/>
    <cellStyle name="Migliaia 28 3 4 2 3" xfId="18865" xr:uid="{7FFCB92E-EFFF-4CCC-AB31-9C28AE495DD4}"/>
    <cellStyle name="Migliaia 28 3 4 3" xfId="9849" xr:uid="{44024A09-B8A9-4FC8-8018-E0256ADF03FC}"/>
    <cellStyle name="Migliaia 28 3 4 3 2" xfId="32119" xr:uid="{0CD95F98-D27A-4D69-AF29-69885C87CC78}"/>
    <cellStyle name="Migliaia 28 3 4 3 3" xfId="21843" xr:uid="{4457CCD2-B318-487B-B69F-69E59278842C}"/>
    <cellStyle name="Migliaia 28 3 4 4" xfId="26194" xr:uid="{1923D753-A688-4386-A9F8-73D582A9E7A9}"/>
    <cellStyle name="Migliaia 28 3 4 5" xfId="15895" xr:uid="{8B3400B1-0437-48B1-9DBC-C722BADF351B}"/>
    <cellStyle name="Migliaia 28 3 5" xfId="6405" xr:uid="{ABCA51E6-81B3-4358-A1F2-554CCA1F4522}"/>
    <cellStyle name="Migliaia 28 3 5 2" xfId="28906" xr:uid="{DC2483B8-0A11-4DB6-9F99-9EADC3711825}"/>
    <cellStyle name="Migliaia 28 3 5 3" xfId="18612" xr:uid="{28E7C5EE-BE8B-45B5-A83B-F28FCB03BBD2}"/>
    <cellStyle name="Migliaia 28 3 6" xfId="9596" xr:uid="{6F9CFFF5-4F32-4404-96CA-6DBCD156D5B5}"/>
    <cellStyle name="Migliaia 28 3 6 2" xfId="31866" xr:uid="{DA37078F-72DE-428A-A7F0-6D3F08511154}"/>
    <cellStyle name="Migliaia 28 3 6 3" xfId="21590" xr:uid="{452FF0C6-B818-43C3-A6F4-DCA501065ED1}"/>
    <cellStyle name="Migliaia 28 3 7" xfId="12717" xr:uid="{339AA0B2-7C94-43E9-8F32-594672BD1E9B}"/>
    <cellStyle name="Migliaia 28 3 7 3" xfId="23586" xr:uid="{CC3D0865-5D9D-4347-9EEF-6F1ADCEB46BD}"/>
    <cellStyle name="Migliaia 28 3 8" xfId="25942" xr:uid="{3C148D66-C7C4-42E4-98BB-8DC5ABD6B2F2}"/>
    <cellStyle name="Migliaia 28 3 9" xfId="15642" xr:uid="{FC7C0F02-52C8-4CDF-BF0C-9B237744983C}"/>
    <cellStyle name="Migliaia 28 4" xfId="3490" xr:uid="{BCA2A0F8-A649-44D1-B67E-8DC51652AAB3}"/>
    <cellStyle name="Migliaia 28 4 2" xfId="4776" xr:uid="{E961CC7E-6675-4AA5-ADB3-D82EAD2DC826}"/>
    <cellStyle name="Migliaia 28 4 2 2" xfId="7962" xr:uid="{E9D36916-1E97-4D09-86CD-B0A38C2E591E}"/>
    <cellStyle name="Migliaia 28 4 2 2 2" xfId="30392" xr:uid="{90DAB42D-7F19-4336-BB8C-B353071A056F}"/>
    <cellStyle name="Migliaia 28 4 2 2 3" xfId="20102" xr:uid="{DF7F6A98-24E2-4F81-BFC5-66EFA9A56F76}"/>
    <cellStyle name="Migliaia 28 4 2 3" xfId="11084" xr:uid="{C83034DA-77C5-4363-BF17-A22E5274BFE5}"/>
    <cellStyle name="Migliaia 28 4 2 3 3" xfId="23082" xr:uid="{4655C674-4B1B-4323-850E-800B398C1849}"/>
    <cellStyle name="Migliaia 28 4 2 4" xfId="27433" xr:uid="{E2A3FCF9-1C33-4330-8ACE-764EB97FB4C6}"/>
    <cellStyle name="Migliaia 28 4 2 5" xfId="17134" xr:uid="{95939D5C-01D8-46B5-99CD-3BE98585ACA9}"/>
    <cellStyle name="Migliaia 28 4 3" xfId="6873" xr:uid="{E7F29764-B384-49E7-86CC-472827E46F95}"/>
    <cellStyle name="Migliaia 28 4 3 2" xfId="29345" xr:uid="{45E35BB6-73FB-47D3-8F8E-4DCFACE7C01E}"/>
    <cellStyle name="Migliaia 28 4 3 3" xfId="19052" xr:uid="{2CA6F5C0-7140-4004-A83E-5732B82F9657}"/>
    <cellStyle name="Migliaia 28 4 4" xfId="10037" xr:uid="{646CCFC0-9083-4C35-B10C-62C3076DC780}"/>
    <cellStyle name="Migliaia 28 4 4 2" xfId="32306" xr:uid="{25804F76-8B87-4C44-BEE4-809007A9E046}"/>
    <cellStyle name="Migliaia 28 4 4 3" xfId="22031" xr:uid="{D63ADA3E-524B-4797-955F-27956A1B64AB}"/>
    <cellStyle name="Migliaia 28 4 5" xfId="13112" xr:uid="{2747CACE-7B8F-45DC-8F12-677B554EC05E}"/>
    <cellStyle name="Migliaia 28 4 5 3" xfId="23938" xr:uid="{0D4E3C3F-AF95-4CBC-89CD-2A9BB5067487}"/>
    <cellStyle name="Migliaia 28 4 6" xfId="26382" xr:uid="{EACD30B3-C6D6-4662-B04B-321996BB87EB}"/>
    <cellStyle name="Migliaia 28 4 7" xfId="16083" xr:uid="{3B6D2645-DA2C-4DBA-B4C0-5D9271512917}"/>
    <cellStyle name="Migliaia 28 5" xfId="4656" xr:uid="{AC53F76A-1F0E-4D1B-A4AF-BD910657CF48}"/>
    <cellStyle name="Migliaia 28 5 2" xfId="7832" xr:uid="{FE99A9AB-C3AF-418B-8559-DC3D7643B7F2}"/>
    <cellStyle name="Migliaia 28 5 2 2" xfId="30260" xr:uid="{ADE480D8-2C0F-441B-8726-FB6633B6419D}"/>
    <cellStyle name="Migliaia 28 5 2 3" xfId="19971" xr:uid="{552F20C1-DD67-4A66-B0A1-063E0CDFBD17}"/>
    <cellStyle name="Migliaia 28 5 3" xfId="10955" xr:uid="{6854BA63-4E6C-4D2F-AA81-9D8AFF811001}"/>
    <cellStyle name="Migliaia 28 5 3 3" xfId="22950" xr:uid="{83A918AE-71EA-4FB9-8D42-ACCE20BA9301}"/>
    <cellStyle name="Migliaia 28 5 4" xfId="13653" xr:uid="{50E83E1F-8A8D-4083-A39A-6562A6F3DADC}"/>
    <cellStyle name="Migliaia 28 5 4 3" xfId="24291" xr:uid="{5E842F1C-9E7A-431B-BC3E-2E1A42C72BB8}"/>
    <cellStyle name="Migliaia 28 5 5" xfId="27301" xr:uid="{3CFF6E92-2159-4DC5-8062-CD6C40EB09A7}"/>
    <cellStyle name="Migliaia 28 5 6" xfId="17002" xr:uid="{8538FD13-0D0B-427B-B76B-9CDC7D4F3E9E}"/>
    <cellStyle name="Migliaia 28 6" xfId="4453" xr:uid="{D1962EE4-42A2-424D-A7AB-CECB68E16F72}"/>
    <cellStyle name="Migliaia 28 6 2" xfId="7629" xr:uid="{A0A9B280-5670-445B-89C3-F904B97A561C}"/>
    <cellStyle name="Migliaia 28 6 2 2" xfId="30058" xr:uid="{3D3FDEFE-0DD0-4269-8270-2813001D63A2}"/>
    <cellStyle name="Migliaia 28 6 2 3" xfId="19768" xr:uid="{193B5259-E23A-42F8-B412-F7BCAF5A004B}"/>
    <cellStyle name="Migliaia 28 6 3" xfId="10752" xr:uid="{9C158D66-4EED-4BC8-A833-7716774AE1C5}"/>
    <cellStyle name="Migliaia 28 6 3 3" xfId="22747" xr:uid="{BFAD6F57-6335-41D5-854A-68E7991FDC50}"/>
    <cellStyle name="Migliaia 28 6 4" xfId="13700" xr:uid="{6891C01A-6560-469B-A759-111AACBA4880}"/>
    <cellStyle name="Migliaia 28 6 4 3" xfId="24338" xr:uid="{E7D5B1BD-247E-4C26-AC22-2E47F6129C21}"/>
    <cellStyle name="Migliaia 28 6 5" xfId="27098" xr:uid="{64A96EC3-BB13-414B-AB6B-99E64F078BF4}"/>
    <cellStyle name="Migliaia 28 6 6" xfId="16799" xr:uid="{17A26C35-F942-44AA-B52B-586FA10C015C}"/>
    <cellStyle name="Migliaia 28 7" xfId="4363" xr:uid="{F3FC59B4-D54A-484B-AF03-06ECC2106173}"/>
    <cellStyle name="Migliaia 28 7 2" xfId="7538" xr:uid="{87D2FBAC-BD13-45C0-930D-5CEAF075E1E6}"/>
    <cellStyle name="Migliaia 28 7 2 2" xfId="29967" xr:uid="{DF2C67C3-3BEC-4406-937D-2A53482AEA9F}"/>
    <cellStyle name="Migliaia 28 7 2 3" xfId="19677" xr:uid="{5A1BCAD7-987F-4831-B14A-3E93178B9C94}"/>
    <cellStyle name="Migliaia 28 7 3" xfId="10661" xr:uid="{597D4AFC-8F51-4254-A7BF-44C79C904F84}"/>
    <cellStyle name="Migliaia 28 7 3 3" xfId="22656" xr:uid="{F06DE404-29AF-4721-A88B-2B649BC0105D}"/>
    <cellStyle name="Migliaia 28 7 4" xfId="13922" xr:uid="{E38D3697-4F9C-4D63-9787-5FD84C4B70B2}"/>
    <cellStyle name="Migliaia 28 7 4 3" xfId="24562" xr:uid="{32E45F00-C9C5-41FE-B143-C9433B16FA5D}"/>
    <cellStyle name="Migliaia 28 7 5" xfId="27007" xr:uid="{033E3238-C511-4E74-8BE4-0CA719A8A9D1}"/>
    <cellStyle name="Migliaia 28 7 6" xfId="16708" xr:uid="{D39C0720-A82A-45B8-BE91-D602E9651B05}"/>
    <cellStyle name="Migliaia 28 8" xfId="4250" xr:uid="{36770CBD-892B-4587-8D2A-ABA244DD291D}"/>
    <cellStyle name="Migliaia 28 8 2" xfId="7425" xr:uid="{D79F01F6-A985-46FE-AA33-45D147CBAF77}"/>
    <cellStyle name="Migliaia 28 8 2 2" xfId="29868" xr:uid="{A7D017FF-5E0B-40C1-81B0-773AE658A0DA}"/>
    <cellStyle name="Migliaia 28 8 2 3" xfId="19578" xr:uid="{3D19B83B-2A3F-4325-803D-83F919D0C52E}"/>
    <cellStyle name="Migliaia 28 8 3" xfId="10562" xr:uid="{1B05B553-79EA-44A4-BBEB-1E2D52BAAD3B}"/>
    <cellStyle name="Migliaia 28 8 3 3" xfId="22557" xr:uid="{4039EFD5-B9E3-4C7B-9CEE-27DBE4C16634}"/>
    <cellStyle name="Migliaia 28 8 4" xfId="26908" xr:uid="{9D6BC2BD-AFDC-49DE-B834-F512DF220054}"/>
    <cellStyle name="Migliaia 28 8 5" xfId="16609" xr:uid="{5D9A6E93-5AB1-4748-8F59-52CE3188BDF6}"/>
    <cellStyle name="Migliaia 28 9" xfId="3219" xr:uid="{EF3D9059-31F2-4F5F-9D2A-18500C0F9E82}"/>
    <cellStyle name="Migliaia 28 9 2" xfId="6574" xr:uid="{8FA621F5-15DE-42F6-A301-11775818D809}"/>
    <cellStyle name="Migliaia 28 9 2 2" xfId="29074" xr:uid="{D4CA5C7F-BBD8-497F-9F14-F6DC69BB8473}"/>
    <cellStyle name="Migliaia 28 9 2 3" xfId="18781" xr:uid="{AD36F494-91FE-41AE-9D32-80FB638CE86E}"/>
    <cellStyle name="Migliaia 28 9 3" xfId="9765" xr:uid="{DC8F509C-A7D0-4884-8C5A-D4B3B4190503}"/>
    <cellStyle name="Migliaia 28 9 3 2" xfId="32035" xr:uid="{4AA2994B-0521-434F-AF1E-25DF1C773372}"/>
    <cellStyle name="Migliaia 28 9 3 3" xfId="21759" xr:uid="{459A252C-9EC8-4E49-AE44-ABFA8261CD54}"/>
    <cellStyle name="Migliaia 28 9 4" xfId="26111" xr:uid="{263A3B28-1674-4370-935E-3DEFF4C95C6C}"/>
    <cellStyle name="Migliaia 28 9 5" xfId="15811" xr:uid="{838B8BD9-FFE5-4167-BA10-B975AC6B5927}"/>
    <cellStyle name="Migliaia 29" xfId="2857" xr:uid="{E339FBCE-2BE1-41F8-9D10-DAD93A3287E5}"/>
    <cellStyle name="Migliaia 29 10" xfId="3051" xr:uid="{39D0FE19-A069-4B79-A422-32D9B7C1E452}"/>
    <cellStyle name="Migliaia 29 10 2" xfId="6340" xr:uid="{CBD8D968-85C8-49CC-A6C2-F80D84610882}"/>
    <cellStyle name="Migliaia 29 10 2 2" xfId="28841" xr:uid="{671511DC-CEE8-4681-B257-3C1F3DCD99FB}"/>
    <cellStyle name="Migliaia 29 10 2 3" xfId="18547" xr:uid="{069D7DAC-0F59-4735-A911-5B9FDFEFFC25}"/>
    <cellStyle name="Migliaia 29 10 3" xfId="9531" xr:uid="{BC3FCA13-EA97-46B2-8B85-5E0A47302B69}"/>
    <cellStyle name="Migliaia 29 10 3 2" xfId="31801" xr:uid="{A6C4C48E-4A6A-4AAC-80E2-DA7D4F6F89AF}"/>
    <cellStyle name="Migliaia 29 10 3 3" xfId="21525" xr:uid="{B46D8D40-F5AB-474A-9DA3-E881CD2A0810}"/>
    <cellStyle name="Migliaia 29 10 4" xfId="25877" xr:uid="{C7355462-25DA-4BD3-BAFA-FD72F11CA913}"/>
    <cellStyle name="Migliaia 29 10 5" xfId="15577" xr:uid="{A9623C85-6C5B-4F7B-B922-8B015B897432}"/>
    <cellStyle name="Migliaia 29 11" xfId="2938" xr:uid="{D3EC3683-4C26-4212-B882-EE0883B137E1}"/>
    <cellStyle name="Migliaia 29 11 2" xfId="6230" xr:uid="{11FF3801-D433-46B2-B5B4-5D59C950F1D6}"/>
    <cellStyle name="Migliaia 29 11 2 2" xfId="28731" xr:uid="{CD9C140D-3021-491A-B766-32826CDE43E0}"/>
    <cellStyle name="Migliaia 29 11 2 3" xfId="18437" xr:uid="{4E5ED5E6-E87A-4B33-BFE3-F342DAD33AF8}"/>
    <cellStyle name="Migliaia 29 11 3" xfId="9421" xr:uid="{22FD6602-EF29-420B-8562-B0E6ECA34FA6}"/>
    <cellStyle name="Migliaia 29 11 3 2" xfId="31691" xr:uid="{45970503-A4C7-4BB8-ACF9-86DFF13AD9F0}"/>
    <cellStyle name="Migliaia 29 11 3 3" xfId="21415" xr:uid="{6FEEEBD5-B312-4ADA-BF20-B5F2FCAAF219}"/>
    <cellStyle name="Migliaia 29 11 4" xfId="25767" xr:uid="{5E0B6BEC-22C9-4421-A5ED-79886E1A15F8}"/>
    <cellStyle name="Migliaia 29 11 5" xfId="15467" xr:uid="{F096ED59-1093-453C-86EB-1F258D803B4C}"/>
    <cellStyle name="Migliaia 29 12" xfId="6143" xr:uid="{4992FFE7-6B16-4C9C-B441-F06C3BDAA94C}"/>
    <cellStyle name="Migliaia 29 12 2" xfId="28644" xr:uid="{5540A00A-7BFA-4777-A217-A71FE97A4EF5}"/>
    <cellStyle name="Migliaia 29 12 3" xfId="18350" xr:uid="{95AC119D-8B7A-4CD0-8FE2-E0FFD51B85D3}"/>
    <cellStyle name="Migliaia 29 13" xfId="9334" xr:uid="{B39E94A2-8213-40A0-BDBD-FD0AD666F171}"/>
    <cellStyle name="Migliaia 29 13 2" xfId="31604" xr:uid="{43428928-9168-4F9B-9F69-168E7D4F3AC7}"/>
    <cellStyle name="Migliaia 29 13 3" xfId="21328" xr:uid="{F1015D4F-26EE-47E5-A143-2471A37ACB7A}"/>
    <cellStyle name="Migliaia 29 14" xfId="12422" xr:uid="{9F250691-ABE4-42E2-8505-225FBFC70AB6}"/>
    <cellStyle name="Migliaia 29 14 3" xfId="23519" xr:uid="{5F832246-AD2F-4254-AE0C-F33D33222FB5}"/>
    <cellStyle name="Migliaia 29 15" xfId="25680" xr:uid="{7D022A2C-EBFC-4496-B48E-0959E3B3198E}"/>
    <cellStyle name="Migliaia 29 16" xfId="15380" xr:uid="{2A7678C3-97A2-4643-BA4E-B6C05D3C655E}"/>
    <cellStyle name="Migliaia 29 2" xfId="3156" xr:uid="{61D93475-7016-4018-9F21-343D4E356844}"/>
    <cellStyle name="Migliaia 29 2 2" xfId="4026" xr:uid="{74DFD3E6-8AC0-4820-A89F-FA9A05C24FFA}"/>
    <cellStyle name="Migliaia 29 2 2 2" xfId="4940" xr:uid="{FF660961-E513-425D-A746-5EBFE84B1EC8}"/>
    <cellStyle name="Migliaia 29 2 2 2 2" xfId="8130" xr:uid="{CD01C3E8-A3D6-45FA-9A23-DE17D1BF0B27}"/>
    <cellStyle name="Migliaia 29 2 2 2 2 2" xfId="30545" xr:uid="{37E042C9-6B74-4F5E-9413-B2F0B7779257}"/>
    <cellStyle name="Migliaia 29 2 2 2 2 3" xfId="20255" xr:uid="{06BEF42B-0B0A-4D07-B92C-A526FDBF6E15}"/>
    <cellStyle name="Migliaia 29 2 2 2 3" xfId="11237" xr:uid="{552C89A7-9102-4774-A5B3-5890E08F66AD}"/>
    <cellStyle name="Migliaia 29 2 2 2 3 3" xfId="23235" xr:uid="{A8B15267-E6C7-4BAD-AA3B-60402BF2F1C6}"/>
    <cellStyle name="Migliaia 29 2 2 2 4" xfId="13627" xr:uid="{881714FB-CC45-4D4A-B22F-950AC55B90A5}"/>
    <cellStyle name="Migliaia 29 2 2 2 4 3" xfId="24265" xr:uid="{70A835FE-BA62-43E3-AD6C-385960D1F4DF}"/>
    <cellStyle name="Migliaia 29 2 2 2 5" xfId="27583" xr:uid="{918BFFA3-9155-4DB7-BEF1-ABD26F495F75}"/>
    <cellStyle name="Migliaia 29 2 2 2 6" xfId="17287" xr:uid="{ADB3D018-DDF6-40F9-A8BE-01756AFC4F88}"/>
    <cellStyle name="Migliaia 29 2 2 3" xfId="7201" xr:uid="{E34C5526-71F5-4E3A-90DE-39AAACAF5C89}"/>
    <cellStyle name="Migliaia 29 2 2 3 2" xfId="29673" xr:uid="{282A28D4-C005-41E9-B4C8-DC3D27BDFC8E}"/>
    <cellStyle name="Migliaia 29 2 2 3 3" xfId="19383" xr:uid="{C51CF53E-D094-4CD2-B689-136FD8C73C06}"/>
    <cellStyle name="Migliaia 29 2 2 4" xfId="10367" xr:uid="{E8FFBF7E-BE2D-44D3-9AC9-C58DBC696BD2}"/>
    <cellStyle name="Migliaia 29 2 2 4 3" xfId="22362" xr:uid="{9828A793-47DC-4BD2-AF0B-13BE03EC1FF3}"/>
    <cellStyle name="Migliaia 29 2 2 5" xfId="13023" xr:uid="{0D25C140-20F5-4E73-B554-7F6FD6D2C4CD}"/>
    <cellStyle name="Migliaia 29 2 2 5 3" xfId="23848" xr:uid="{59BED837-B39F-477A-8CDB-A9894406FCBD}"/>
    <cellStyle name="Migliaia 29 2 2 6" xfId="26713" xr:uid="{D3997404-ABC4-45F3-8C1C-210C7D0C7F05}"/>
    <cellStyle name="Migliaia 29 2 2 7" xfId="16414" xr:uid="{E8DCB588-C302-4C17-ADC1-C154C7A9727F}"/>
    <cellStyle name="Migliaia 29 2 3" xfId="3872" xr:uid="{7F2201D0-5647-432A-AB58-BAC4D719FD01}"/>
    <cellStyle name="Migliaia 29 2 3 2" xfId="7044" xr:uid="{8036CF5A-D7C5-41BB-8C0D-DC061D2544B5}"/>
    <cellStyle name="Migliaia 29 2 3 2 2" xfId="29514" xr:uid="{C3C509E1-E872-49DB-9238-E8603B9E5430}"/>
    <cellStyle name="Migliaia 29 2 3 2 3" xfId="19222" xr:uid="{AB6A11CF-E5A7-4B79-A53E-97E31E8DFA9F}"/>
    <cellStyle name="Migliaia 29 2 3 3" xfId="10206" xr:uid="{E7DF6F9B-C255-4CF1-811E-27BF849E967F}"/>
    <cellStyle name="Migliaia 29 2 3 3 2" xfId="32476" xr:uid="{F02DF52C-BA65-48A2-9AF9-E605AED31DFA}"/>
    <cellStyle name="Migliaia 29 2 3 3 3" xfId="22201" xr:uid="{8F5F7008-8288-4672-A20B-A30543EFFF68}"/>
    <cellStyle name="Migliaia 29 2 3 4" xfId="13464" xr:uid="{C304A837-11E2-494D-9E63-31991923755A}"/>
    <cellStyle name="Migliaia 29 2 3 4 3" xfId="24103" xr:uid="{AC90B72F-759E-442A-A6F6-737ED541B497}"/>
    <cellStyle name="Migliaia 29 2 3 5" xfId="26552" xr:uid="{B15082D6-613C-4D61-A0FC-E8B02F7610C7}"/>
    <cellStyle name="Migliaia 29 2 3 6" xfId="16253" xr:uid="{070C6B4A-ABDC-4F5B-8EBF-71161D326D22}"/>
    <cellStyle name="Migliaia 29 2 4" xfId="3401" xr:uid="{B9E2E641-B7B8-4F07-BCFE-90BF043DF483}"/>
    <cellStyle name="Migliaia 29 2 4 2" xfId="6758" xr:uid="{5C949BCD-3F43-429A-B18E-C2FE59769127}"/>
    <cellStyle name="Migliaia 29 2 4 2 2" xfId="29258" xr:uid="{4EAC9A43-0647-4603-9F20-623DA1E6C22F}"/>
    <cellStyle name="Migliaia 29 2 4 2 3" xfId="18965" xr:uid="{140C5E59-3527-45DE-A14F-0683D1B5AE92}"/>
    <cellStyle name="Migliaia 29 2 4 3" xfId="9949" xr:uid="{1F0026B4-0601-42D3-9EFE-CD6D9D464F8D}"/>
    <cellStyle name="Migliaia 29 2 4 3 2" xfId="32219" xr:uid="{28D2BD76-B46F-4AB6-9198-67DDDF6DF033}"/>
    <cellStyle name="Migliaia 29 2 4 3 3" xfId="21943" xr:uid="{528E3974-DB6A-4693-B7AB-33B409425418}"/>
    <cellStyle name="Migliaia 29 2 4 4" xfId="26294" xr:uid="{A692ECC4-46C4-4E7E-BEA8-6F6CA5236E10}"/>
    <cellStyle name="Migliaia 29 2 4 5" xfId="15995" xr:uid="{B669FF6A-D47D-4025-8D58-2C71042AB52B}"/>
    <cellStyle name="Migliaia 29 2 5" xfId="6505" xr:uid="{FFE7C8DA-6C93-466C-BAEA-23F965149FC1}"/>
    <cellStyle name="Migliaia 29 2 5 2" xfId="29005" xr:uid="{2CF39324-4F6A-4435-8F8B-7256EA6F41EC}"/>
    <cellStyle name="Migliaia 29 2 5 3" xfId="18712" xr:uid="{5A952D18-EF9A-488B-BB70-8661E6F1743B}"/>
    <cellStyle name="Migliaia 29 2 6" xfId="9696" xr:uid="{49D59756-2863-4B9B-B249-922E714916C1}"/>
    <cellStyle name="Migliaia 29 2 6 2" xfId="31966" xr:uid="{3D8E4DC6-EF5E-4DCA-A75C-1D48F7306422}"/>
    <cellStyle name="Migliaia 29 2 6 3" xfId="21690" xr:uid="{C95601FC-8DFC-4B56-BACC-06BF84CD9F68}"/>
    <cellStyle name="Migliaia 29 2 7" xfId="12815" xr:uid="{1837CC02-899C-4C4C-AAF8-821C37D02B02}"/>
    <cellStyle name="Migliaia 29 2 7 3" xfId="23686" xr:uid="{7432E0EF-F9D5-45B7-AB10-3D55073C1A09}"/>
    <cellStyle name="Migliaia 29 2 8" xfId="26042" xr:uid="{A13D0504-85BD-4094-9405-52C568FC84A5}"/>
    <cellStyle name="Migliaia 29 2 9" xfId="15742" xr:uid="{E166DCA9-E926-4D26-89ED-D8310FD2C761}"/>
    <cellStyle name="Migliaia 29 3" xfId="3112" xr:uid="{7E854647-2E1F-4775-9C0B-0F0B7FCDB27E}"/>
    <cellStyle name="Migliaia 29 3 2" xfId="3978" xr:uid="{650DF6D7-DD80-48E5-80F6-354722F816EE}"/>
    <cellStyle name="Migliaia 29 3 2 2" xfId="5009" xr:uid="{CD970D8D-BB88-438C-B8BE-CF5B8F97525E}"/>
    <cellStyle name="Migliaia 29 3 2 2 2" xfId="8207" xr:uid="{12DDB537-12FA-4065-955A-3B34F59F2020}"/>
    <cellStyle name="Migliaia 29 3 2 2 2 2" xfId="30619" xr:uid="{7CEE86D2-7F2E-4A25-B54A-B6F5CD647FCD}"/>
    <cellStyle name="Migliaia 29 3 2 2 2 3" xfId="20330" xr:uid="{CD343914-6090-4E9F-A081-0EC41BD9E46A}"/>
    <cellStyle name="Migliaia 29 3 2 2 3" xfId="11312" xr:uid="{FF15B63C-3A88-4E05-BEBA-046F65DFEDE4}"/>
    <cellStyle name="Migliaia 29 3 2 2 3 3" xfId="23310" xr:uid="{77E6ACC7-2981-4FA9-B522-A1006D3FD017}"/>
    <cellStyle name="Migliaia 29 3 2 2 4" xfId="13550" xr:uid="{43779080-5115-4080-B3F9-54323E75689B}"/>
    <cellStyle name="Migliaia 29 3 2 2 4 3" xfId="24186" xr:uid="{FDEB5C4C-4FD0-4C4C-AB0E-2E6076C9E1ED}"/>
    <cellStyle name="Migliaia 29 3 2 2 5" xfId="27656" xr:uid="{F4F7D362-A039-42B8-BF08-78F4A4F70755}"/>
    <cellStyle name="Migliaia 29 3 2 2 6" xfId="17362" xr:uid="{CF8CB848-DF1A-49C9-B4A9-D1EAAD302C8A}"/>
    <cellStyle name="Migliaia 29 3 2 3" xfId="7124" xr:uid="{009999F9-B232-4C46-850E-9835CE95310A}"/>
    <cellStyle name="Migliaia 29 3 2 3 2" xfId="29595" xr:uid="{11E5B235-0538-4A3D-8141-B1ADC5068185}"/>
    <cellStyle name="Migliaia 29 3 2 3 3" xfId="19304" xr:uid="{A37EB1B1-B8F8-4255-812E-DBE5EE3C4AFE}"/>
    <cellStyle name="Migliaia 29 3 2 4" xfId="10288" xr:uid="{B140FA5F-BEEC-498D-9BFA-A820B9BF72C8}"/>
    <cellStyle name="Migliaia 29 3 2 4 2" xfId="32557" xr:uid="{0D9536AF-ED10-47CE-8012-E0CE4549D4E7}"/>
    <cellStyle name="Migliaia 29 3 2 4 3" xfId="22283" xr:uid="{C8E24842-87E0-4038-939F-6C163BF3E229}"/>
    <cellStyle name="Migliaia 29 3 2 5" xfId="12946" xr:uid="{56F374AC-42B4-402F-A414-5FDD8B15519B}"/>
    <cellStyle name="Migliaia 29 3 2 5 3" xfId="23769" xr:uid="{09AE7B59-CF33-47E6-AC23-58D01BFC336B}"/>
    <cellStyle name="Migliaia 29 3 2 6" xfId="26634" xr:uid="{47FE3298-5956-441E-B504-5E13BFC8911F}"/>
    <cellStyle name="Migliaia 29 3 2 7" xfId="16335" xr:uid="{8E9DE149-46F1-40C0-A704-6FB0C3EE5158}"/>
    <cellStyle name="Migliaia 29 3 3" xfId="3799" xr:uid="{05A8A8CF-3549-4711-A9E5-ECF724334ACA}"/>
    <cellStyle name="Migliaia 29 3 3 2" xfId="6962" xr:uid="{B27E2A9A-95B7-473A-A04F-DB7F65D1113D}"/>
    <cellStyle name="Migliaia 29 3 3 2 2" xfId="29433" xr:uid="{2F05B2B0-D8E5-4DED-9AF8-48223DF415C5}"/>
    <cellStyle name="Migliaia 29 3 3 2 3" xfId="19140" xr:uid="{B1EFB939-F8D3-48DA-8F6E-62B9AA178318}"/>
    <cellStyle name="Migliaia 29 3 3 3" xfId="10125" xr:uid="{BF25DB31-9651-46E1-A478-157059015B34}"/>
    <cellStyle name="Migliaia 29 3 3 3 2" xfId="32394" xr:uid="{A11F1EDA-4534-4495-9BD8-32C4394AE8BB}"/>
    <cellStyle name="Migliaia 29 3 3 3 3" xfId="22119" xr:uid="{DFA99932-4365-4DC9-B13E-2E3FC68E492E}"/>
    <cellStyle name="Migliaia 29 3 3 4" xfId="13390" xr:uid="{FE6E1DD4-E595-4C5D-8934-85092960C196}"/>
    <cellStyle name="Migliaia 29 3 3 4 3" xfId="24026" xr:uid="{5A9EFEB0-542E-469D-B4BB-30AC027F2188}"/>
    <cellStyle name="Migliaia 29 3 3 5" xfId="26470" xr:uid="{0CFFD8E5-24CB-4918-8529-38DD790D4D67}"/>
    <cellStyle name="Migliaia 29 3 3 6" xfId="16171" xr:uid="{CF012FD3-4FB4-41C4-A6A6-6968A70E50D7}"/>
    <cellStyle name="Migliaia 29 3 4" xfId="3319" xr:uid="{FF5AA555-0BCE-45C6-9FB1-55B42A954BCA}"/>
    <cellStyle name="Migliaia 29 3 4 2" xfId="6676" xr:uid="{A4F0EF5D-47B3-4A68-8581-91A07FE6F8FF}"/>
    <cellStyle name="Migliaia 29 3 4 2 2" xfId="29176" xr:uid="{00ADDF46-67E0-46ED-864A-5E3A5E60C601}"/>
    <cellStyle name="Migliaia 29 3 4 2 3" xfId="18883" xr:uid="{F9ABEC1A-F07D-417E-9431-B52D7BB63C7F}"/>
    <cellStyle name="Migliaia 29 3 4 3" xfId="9867" xr:uid="{F4BA9BC5-EC6E-4FF1-BB22-D745A6F88CD1}"/>
    <cellStyle name="Migliaia 29 3 4 3 2" xfId="32137" xr:uid="{CDBFD5C9-F2C9-448D-B3EF-0CB912B2AC69}"/>
    <cellStyle name="Migliaia 29 3 4 3 3" xfId="21861" xr:uid="{EBF37577-66B5-45B5-979D-C219C4BE57B3}"/>
    <cellStyle name="Migliaia 29 3 4 4" xfId="26212" xr:uid="{5CB64C7E-64FF-45DA-9E0C-2303A9219ED0}"/>
    <cellStyle name="Migliaia 29 3 4 5" xfId="15913" xr:uid="{B29B1788-C52D-40AC-B828-DB37A4FB41C8}"/>
    <cellStyle name="Migliaia 29 3 5" xfId="6423" xr:uid="{ECC1FCB0-1CE6-4275-954E-1C5DE055C4DA}"/>
    <cellStyle name="Migliaia 29 3 5 2" xfId="28924" xr:uid="{D8C4DDF6-9CF3-4565-A11A-C9A9C8E14488}"/>
    <cellStyle name="Migliaia 29 3 5 3" xfId="18630" xr:uid="{A0671528-7EEC-4C35-87F6-AC2B0163DA6C}"/>
    <cellStyle name="Migliaia 29 3 6" xfId="9614" xr:uid="{97C80A8A-A514-43EC-B723-5E4D287C5259}"/>
    <cellStyle name="Migliaia 29 3 6 2" xfId="31884" xr:uid="{E9993A2C-3672-48C3-AE89-620EE38349B9}"/>
    <cellStyle name="Migliaia 29 3 6 3" xfId="21608" xr:uid="{A91900E2-F299-4BC0-924C-92A9D6D1E10D}"/>
    <cellStyle name="Migliaia 29 3 7" xfId="12734" xr:uid="{1FC67606-D2CA-4BC2-863D-4590CD31E9E2}"/>
    <cellStyle name="Migliaia 29 3 7 3" xfId="23604" xr:uid="{F027B988-DB4A-4EF1-A5E1-AAFCE9AD28A5}"/>
    <cellStyle name="Migliaia 29 3 8" xfId="25960" xr:uid="{4AF45781-67C1-4C89-A65B-C9754FDF3B54}"/>
    <cellStyle name="Migliaia 29 3 9" xfId="15660" xr:uid="{37FF2656-99B4-45CA-B08D-5EEF2D94BE68}"/>
    <cellStyle name="Migliaia 29 4" xfId="3496" xr:uid="{8686CD57-807D-457C-86E5-EDB6FF50DEAD}"/>
    <cellStyle name="Migliaia 29 4 2" xfId="4794" xr:uid="{C68E5EF2-A4E1-4548-A4E8-027A33CE2D2B}"/>
    <cellStyle name="Migliaia 29 4 2 2" xfId="7980" xr:uid="{44EC5D60-7C18-4EF1-95F6-79C92391691C}"/>
    <cellStyle name="Migliaia 29 4 2 2 2" xfId="30410" xr:uid="{725F545A-5735-45FD-9763-20AFB61DD934}"/>
    <cellStyle name="Migliaia 29 4 2 2 3" xfId="20120" xr:uid="{7B843430-F7EA-41BA-B53C-755B602CDBB2}"/>
    <cellStyle name="Migliaia 29 4 2 3" xfId="11102" xr:uid="{0846E7E2-69D3-425D-9582-4427F81F5797}"/>
    <cellStyle name="Migliaia 29 4 2 3 3" xfId="23100" xr:uid="{88B3EB4C-B530-4EBE-8A3B-1A43448A3028}"/>
    <cellStyle name="Migliaia 29 4 2 4" xfId="27451" xr:uid="{55E9ECB1-6B3F-413F-A68A-E7FAF7D25988}"/>
    <cellStyle name="Migliaia 29 4 2 5" xfId="17152" xr:uid="{87345845-9DEE-485A-87E5-B97D573939EA}"/>
    <cellStyle name="Migliaia 29 4 3" xfId="6877" xr:uid="{6E821F07-2564-4970-97AE-FC2DCBACDFDF}"/>
    <cellStyle name="Migliaia 29 4 3 2" xfId="29348" xr:uid="{B8959C55-ACB6-4F65-8A2F-09B0828221F5}"/>
    <cellStyle name="Migliaia 29 4 3 3" xfId="19055" xr:uid="{650D8A0A-6D05-4257-9F62-C83F1A034AF0}"/>
    <cellStyle name="Migliaia 29 4 4" xfId="10040" xr:uid="{585B062F-E639-4A91-B5DC-7458ABAA598C}"/>
    <cellStyle name="Migliaia 29 4 4 2" xfId="32309" xr:uid="{55695388-A4D9-4A5F-A6E6-0BBFF4A465F3}"/>
    <cellStyle name="Migliaia 29 4 4 3" xfId="22034" xr:uid="{DCDDA99C-517A-4152-AEAE-022CB77B181F}"/>
    <cellStyle name="Migliaia 29 4 5" xfId="13117" xr:uid="{2D767C69-79AE-4BD3-9D03-D15D6716F7A5}"/>
    <cellStyle name="Migliaia 29 4 5 3" xfId="23941" xr:uid="{E08AD83E-5F6C-4C00-9C55-87E52E82F237}"/>
    <cellStyle name="Migliaia 29 4 6" xfId="26385" xr:uid="{A2BD1E64-7A5D-4671-8237-8D7C902BCDFA}"/>
    <cellStyle name="Migliaia 29 4 7" xfId="16086" xr:uid="{0BE939EC-2AF5-40C6-BEA0-5CB42927A4A4}"/>
    <cellStyle name="Migliaia 29 5" xfId="4674" xr:uid="{72E5336C-D87B-4463-93F7-3121631A0558}"/>
    <cellStyle name="Migliaia 29 5 2" xfId="7850" xr:uid="{8C08CADC-07A4-4F38-8F41-45C2E3E4C644}"/>
    <cellStyle name="Migliaia 29 5 2 2" xfId="30278" xr:uid="{4F5CA7D6-C8AA-41CE-BA2A-ADB59561FE0B}"/>
    <cellStyle name="Migliaia 29 5 2 3" xfId="19989" xr:uid="{13324AE0-5D45-4C59-BF55-F1D0A28FF210}"/>
    <cellStyle name="Migliaia 29 5 3" xfId="10973" xr:uid="{070ADB98-003A-43D9-804B-9BA3B5DF60F0}"/>
    <cellStyle name="Migliaia 29 5 3 3" xfId="22968" xr:uid="{27EC2859-C63F-44EE-A3F2-2FF11F2D6A71}"/>
    <cellStyle name="Migliaia 29 5 4" xfId="14007" xr:uid="{A30EB91C-AA2E-4202-93E0-1DF9978C0C28}"/>
    <cellStyle name="Migliaia 29 5 4 3" xfId="24646" xr:uid="{344CBA37-ED2F-429B-BC3D-6E5161C9B7B7}"/>
    <cellStyle name="Migliaia 29 5 5" xfId="27319" xr:uid="{D2FFAF5B-EECD-4126-B96E-C8D8D6166E27}"/>
    <cellStyle name="Migliaia 29 5 6" xfId="17020" xr:uid="{6716E2FC-9941-47D2-BC12-0D0CFBF75B9D}"/>
    <cellStyle name="Migliaia 29 6" xfId="4471" xr:uid="{9BF549B8-044A-4A1A-964B-D34986EE9243}"/>
    <cellStyle name="Migliaia 29 6 2" xfId="7647" xr:uid="{9815CBE5-8BC9-4267-9706-C31502D5A23E}"/>
    <cellStyle name="Migliaia 29 6 2 2" xfId="30076" xr:uid="{58DDEC90-686B-432E-81BE-641A4EF66DDD}"/>
    <cellStyle name="Migliaia 29 6 2 3" xfId="19786" xr:uid="{985076D8-119F-4CF8-99B2-1CE697846CD6}"/>
    <cellStyle name="Migliaia 29 6 3" xfId="10770" xr:uid="{FA9F50A1-8206-44A1-AA11-A0A594F3B3F1}"/>
    <cellStyle name="Migliaia 29 6 3 3" xfId="22765" xr:uid="{8E423D41-13A5-48D8-9DC4-8B690E479C8A}"/>
    <cellStyle name="Migliaia 29 6 4" xfId="13835" xr:uid="{FB9BCC93-ED0A-4F3F-A559-4BFFAAA4F19A}"/>
    <cellStyle name="Migliaia 29 6 4 3" xfId="24475" xr:uid="{8F109F4B-F80C-4F31-A196-102E63EF4AD6}"/>
    <cellStyle name="Migliaia 29 6 5" xfId="27116" xr:uid="{2CDA8EA3-E7AC-4687-914A-9D10726EE45E}"/>
    <cellStyle name="Migliaia 29 6 6" xfId="16817" xr:uid="{8A896213-1EB4-4609-8D5F-8A5A7B0A74C9}"/>
    <cellStyle name="Migliaia 29 7" xfId="4371" xr:uid="{68A9EB59-B062-448B-8EE0-50620C024853}"/>
    <cellStyle name="Migliaia 29 7 2" xfId="7546" xr:uid="{E8C56AB8-30F6-4B81-B10D-9A295A52B54C}"/>
    <cellStyle name="Migliaia 29 7 2 2" xfId="29975" xr:uid="{9526307E-FDB9-4C4E-8C07-A22D55AD45DA}"/>
    <cellStyle name="Migliaia 29 7 2 3" xfId="19685" xr:uid="{C1DE92D8-8D55-457F-89FA-6846F1761D0B}"/>
    <cellStyle name="Migliaia 29 7 3" xfId="10669" xr:uid="{9CA0FEC4-56D9-4933-BD62-CA4076FC927F}"/>
    <cellStyle name="Migliaia 29 7 3 3" xfId="22664" xr:uid="{315105DB-E717-4B9B-AD71-8A2C2B2078A0}"/>
    <cellStyle name="Migliaia 29 7 4" xfId="13704" xr:uid="{137EC586-67EA-403D-8510-944CAE632C30}"/>
    <cellStyle name="Migliaia 29 7 4 3" xfId="24342" xr:uid="{27F63A2B-E4B8-4091-9C88-D72B687CDA10}"/>
    <cellStyle name="Migliaia 29 7 5" xfId="27015" xr:uid="{24498BA5-2643-4460-B8B8-3E51D32AE7E6}"/>
    <cellStyle name="Migliaia 29 7 6" xfId="16716" xr:uid="{F9B315B8-02D0-47A4-9F43-CCE8B0FE1500}"/>
    <cellStyle name="Migliaia 29 8" xfId="4268" xr:uid="{C282D938-2970-40AD-A9E0-CDAC6AE4DE9C}"/>
    <cellStyle name="Migliaia 29 8 2" xfId="7443" xr:uid="{BECF8D62-547F-496E-8746-A306B49A7F98}"/>
    <cellStyle name="Migliaia 29 8 2 2" xfId="29886" xr:uid="{92A70DA5-4E07-4525-BA25-3E2C969DDFF7}"/>
    <cellStyle name="Migliaia 29 8 2 3" xfId="19596" xr:uid="{5EA42D4A-F65B-4102-A3C7-63F12391F8F3}"/>
    <cellStyle name="Migliaia 29 8 3" xfId="10580" xr:uid="{AC88599B-FBEF-4C1D-A68B-138B2956D67F}"/>
    <cellStyle name="Migliaia 29 8 3 3" xfId="22575" xr:uid="{E3BFBBE2-0200-4FD2-A2AA-373D37EED2B3}"/>
    <cellStyle name="Migliaia 29 8 4" xfId="26926" xr:uid="{5C36A474-3884-43C0-919F-4B8D1B5F11FD}"/>
    <cellStyle name="Migliaia 29 8 5" xfId="16627" xr:uid="{9B4532F3-BAA8-4C74-9331-DAD46C17E11B}"/>
    <cellStyle name="Migliaia 29 9" xfId="3237" xr:uid="{1C502664-A385-4B85-ABB4-72830EC58B17}"/>
    <cellStyle name="Migliaia 29 9 2" xfId="6592" xr:uid="{137B709F-917C-4EDF-80FB-DA1049517B24}"/>
    <cellStyle name="Migliaia 29 9 2 2" xfId="29092" xr:uid="{0B068B74-93D6-4222-AF68-3ACF9F8627D8}"/>
    <cellStyle name="Migliaia 29 9 2 3" xfId="18799" xr:uid="{7424DEF1-48C4-4A53-B5C2-CAC18A26E57E}"/>
    <cellStyle name="Migliaia 29 9 3" xfId="9783" xr:uid="{966CE0AD-B5A1-4DB0-A4A5-AB2F903458CE}"/>
    <cellStyle name="Migliaia 29 9 3 2" xfId="32053" xr:uid="{4159973B-E832-4CB2-B132-A994DD36B94D}"/>
    <cellStyle name="Migliaia 29 9 3 3" xfId="21777" xr:uid="{6ABF4CC7-CB07-4D8D-BF61-B9EE8E8CB0BB}"/>
    <cellStyle name="Migliaia 29 9 4" xfId="26129" xr:uid="{DE1812E0-E706-497E-897B-C5DC8532C817}"/>
    <cellStyle name="Migliaia 29 9 5" xfId="15829" xr:uid="{9B081BD2-768C-4E42-B2AF-10E3C2823B50}"/>
    <cellStyle name="Migliaia 3" xfId="50" xr:uid="{51B32DFB-AF38-490A-8DBE-F8F8B56D7FE8}"/>
    <cellStyle name="Migliaia 3 10" xfId="1457" xr:uid="{0C6DDEF9-680B-4783-BCB1-1BDBF70FE326}"/>
    <cellStyle name="Migliaia 3 10 2" xfId="7594" xr:uid="{B02D4F5D-2780-4EC6-ADCA-A51DE9E845DD}"/>
    <cellStyle name="Migliaia 3 10 2 2" xfId="30023" xr:uid="{024D62FC-8F9B-42EE-9979-3F8E55E0D48E}"/>
    <cellStyle name="Migliaia 3 10 2 3" xfId="19733" xr:uid="{2CC35C2B-0EA0-4C9E-B20C-850A3269272E}"/>
    <cellStyle name="Migliaia 3 10 3" xfId="10717" xr:uid="{B374F173-92F3-43EB-B5C8-029D01661D02}"/>
    <cellStyle name="Migliaia 3 10 3 3" xfId="22712" xr:uid="{257AC4D4-A7F7-4ADD-B680-0B96121D8481}"/>
    <cellStyle name="Migliaia 3 10 4" xfId="4418" xr:uid="{E36342B7-76C0-4F2A-9E36-E43B0A943F2A}"/>
    <cellStyle name="Migliaia 3 10 4 3" xfId="24355" xr:uid="{F892D90D-515D-4168-9867-D4399DA58BDD}"/>
    <cellStyle name="Migliaia 3 10 5" xfId="27063" xr:uid="{311004A4-6AB2-49AC-93B8-64D2C9355D9A}"/>
    <cellStyle name="Migliaia 3 10 6" xfId="16764" xr:uid="{E6192813-6717-40EA-A14A-60C8C020179F}"/>
    <cellStyle name="Migliaia 3 11" xfId="4210" xr:uid="{71996F94-E8F8-45EC-9322-22B6DF46ADD0}"/>
    <cellStyle name="Migliaia 3 11 2" xfId="7385" xr:uid="{87ACA235-49D6-47A1-90E4-239A964B231F}"/>
    <cellStyle name="Migliaia 3 11 2 2" xfId="29834" xr:uid="{DD181464-625F-4469-9B11-2C159A0ECFF0}"/>
    <cellStyle name="Migliaia 3 11 2 3" xfId="19544" xr:uid="{7CEDFB1E-15F2-43AA-A110-AD8A58FD2082}"/>
    <cellStyle name="Migliaia 3 11 3" xfId="10528" xr:uid="{90DB2111-AB9C-4D76-ACEF-40C1B9DFB37B}"/>
    <cellStyle name="Migliaia 3 11 3 3" xfId="22523" xr:uid="{3AF9DF52-5B3F-4265-B708-C25501C86E07}"/>
    <cellStyle name="Migliaia 3 11 4" xfId="14086" xr:uid="{8BAB74AA-3E9D-441D-BC83-D78B4D3200CC}"/>
    <cellStyle name="Migliaia 3 11 4 3" xfId="24722" xr:uid="{DFC68214-F2E5-4BE5-8E0D-BDA1ECEB48E9}"/>
    <cellStyle name="Migliaia 3 11 5" xfId="26874" xr:uid="{FDF924EB-10EC-4DB6-B76C-163D5DFF41EC}"/>
    <cellStyle name="Migliaia 3 11 6" xfId="16575" xr:uid="{3E57B9F7-5226-4A3D-A4B7-DBDBAC62C70B}"/>
    <cellStyle name="Migliaia 3 12" xfId="4061" xr:uid="{902713D8-F624-47C4-907A-9535C4DF77CB}"/>
    <cellStyle name="Migliaia 3 12 2" xfId="7236" xr:uid="{ACF61E01-E989-45D1-B019-D17790609944}"/>
    <cellStyle name="Migliaia 3 12 2 2" xfId="29707" xr:uid="{EC50E1AE-78B6-4A77-A782-F5AF08717435}"/>
    <cellStyle name="Migliaia 3 12 2 3" xfId="19417" xr:uid="{3718667E-B62F-4D99-932E-C574B3A3802B}"/>
    <cellStyle name="Migliaia 3 12 3" xfId="10401" xr:uid="{A1BDAAED-50C9-477B-8C05-68A830ACD64E}"/>
    <cellStyle name="Migliaia 3 12 3 3" xfId="22396" xr:uid="{E5DEB74F-C7F8-4E20-8108-63426A435496}"/>
    <cellStyle name="Migliaia 3 12 4" xfId="26747" xr:uid="{01392224-AABC-4630-867A-3688AB030DFD}"/>
    <cellStyle name="Migliaia 3 12 5" xfId="16448" xr:uid="{E6ED7D8E-89D5-49D4-9040-8310497E3E9F}"/>
    <cellStyle name="Migliaia 3 13" xfId="3185" xr:uid="{46960520-D079-4211-A827-327E48F0A283}"/>
    <cellStyle name="Migliaia 3 13 2" xfId="6540" xr:uid="{8AF7AAC2-A80A-4388-B501-2ED191A34F29}"/>
    <cellStyle name="Migliaia 3 13 2 2" xfId="29040" xr:uid="{B3A43152-6A91-4C20-8573-E0F2EA681EE8}"/>
    <cellStyle name="Migliaia 3 13 2 3" xfId="18747" xr:uid="{B09E320C-A0C9-4255-A7C5-C252DF4F5998}"/>
    <cellStyle name="Migliaia 3 13 3" xfId="9731" xr:uid="{BBED3B26-BDE5-436C-A5CA-1B522AE5B9D9}"/>
    <cellStyle name="Migliaia 3 13 3 2" xfId="32001" xr:uid="{DDE8FDB7-200B-4775-83C4-B94D1EF7D294}"/>
    <cellStyle name="Migliaia 3 13 3 3" xfId="21725" xr:uid="{C5E7CC24-58A2-4360-91D8-232ADE4D4223}"/>
    <cellStyle name="Migliaia 3 13 4" xfId="26077" xr:uid="{6BF48A86-8D2C-4526-915C-9BA7D30E9BD3}"/>
    <cellStyle name="Migliaia 3 13 5" xfId="15777" xr:uid="{DBD93CC4-F242-46C9-87F9-278518D8059D}"/>
    <cellStyle name="Migliaia 3 14" xfId="3000" xr:uid="{9873E270-4D49-45D3-874C-F299E4FCB2A1}"/>
    <cellStyle name="Migliaia 3 14 2" xfId="6289" xr:uid="{19C40BA4-05FD-40A7-81CC-5BD67A94694B}"/>
    <cellStyle name="Migliaia 3 14 2 2" xfId="28790" xr:uid="{2A694381-0CC2-426A-9971-095101B7AB0B}"/>
    <cellStyle name="Migliaia 3 14 2 3" xfId="18496" xr:uid="{8A17A541-0F5D-4CF4-B7BD-430EEC9724B0}"/>
    <cellStyle name="Migliaia 3 14 3" xfId="9480" xr:uid="{BC8BEDFB-2E6D-41F5-927A-E8FBCE5F275B}"/>
    <cellStyle name="Migliaia 3 14 3 2" xfId="31750" xr:uid="{053C7579-8041-4797-95DB-706FE786E573}"/>
    <cellStyle name="Migliaia 3 14 3 3" xfId="21474" xr:uid="{8F1DFA5C-FC1F-428B-A5A8-1ED105F8E379}"/>
    <cellStyle name="Migliaia 3 14 4" xfId="25826" xr:uid="{B62D4B11-76F9-4CA6-8362-5A16E1C2D2C4}"/>
    <cellStyle name="Migliaia 3 14 5" xfId="15526" xr:uid="{B84D5EAB-C125-4536-9EAC-99C389F01FEF}"/>
    <cellStyle name="Migliaia 3 15" xfId="2886" xr:uid="{48263C22-C588-417D-9DEB-87A51B813300}"/>
    <cellStyle name="Migliaia 3 15 2" xfId="6178" xr:uid="{EBBA0D9C-28D0-4B57-8FD5-33855766E4B2}"/>
    <cellStyle name="Migliaia 3 15 2 2" xfId="28679" xr:uid="{314759BE-5DBB-4EEB-B712-17BADAF65CA2}"/>
    <cellStyle name="Migliaia 3 15 2 3" xfId="18385" xr:uid="{6906FF7D-09F5-4652-9CF7-289EE7B98973}"/>
    <cellStyle name="Migliaia 3 15 3" xfId="9369" xr:uid="{6E3BFD93-F6F3-4D86-B5C2-25389FE70C18}"/>
    <cellStyle name="Migliaia 3 15 3 2" xfId="31639" xr:uid="{48CEF346-70A4-476F-BC92-4BBBED242EAA}"/>
    <cellStyle name="Migliaia 3 15 3 3" xfId="21363" xr:uid="{9D7704D1-9F65-46B9-969E-D19D4387E88A}"/>
    <cellStyle name="Migliaia 3 15 4" xfId="25715" xr:uid="{D9B5887C-6F0B-4FB2-B28F-05F7F0671E45}"/>
    <cellStyle name="Migliaia 3 15 5" xfId="15415" xr:uid="{6971B9D6-B483-40CA-96B5-335655A96F88}"/>
    <cellStyle name="Migliaia 3 16" xfId="2805" xr:uid="{2AC995F7-3A58-4C3E-9B6B-BACD657F3D23}"/>
    <cellStyle name="Migliaia 3 16 2" xfId="6091" xr:uid="{EE509F42-7477-4F37-8927-96DABF8019C1}"/>
    <cellStyle name="Migliaia 3 16 2 2" xfId="28592" xr:uid="{19533728-C67C-4081-9415-3525A85375E5}"/>
    <cellStyle name="Migliaia 3 16 2 3" xfId="18298" xr:uid="{0ED78B40-B838-4775-87CF-EFDA5406DD40}"/>
    <cellStyle name="Migliaia 3 16 3" xfId="9282" xr:uid="{03A09EEC-9DDB-41F7-B682-DACF2AFD5CB5}"/>
    <cellStyle name="Migliaia 3 16 3 2" xfId="31552" xr:uid="{5A7C027A-EBC2-4130-99ED-3DF0EE84593F}"/>
    <cellStyle name="Migliaia 3 16 3 3" xfId="21276" xr:uid="{05E12C8E-6282-4229-85C5-2C509D7620B2}"/>
    <cellStyle name="Migliaia 3 16 4" xfId="25628" xr:uid="{D4E63D0B-A04F-4124-A54E-437F837E0BF7}"/>
    <cellStyle name="Migliaia 3 16 5" xfId="15328" xr:uid="{B82CA90D-F08C-471B-BEA9-8E82BAB9902B}"/>
    <cellStyle name="Migliaia 3 17" xfId="2707" xr:uid="{C5440909-1BFE-4132-8E93-C064E717E4A9}"/>
    <cellStyle name="Migliaia 3 17 2" xfId="5992" xr:uid="{F5158F2D-076D-43AC-B3C8-FEB21A4822C1}"/>
    <cellStyle name="Migliaia 3 17 2 2" xfId="28493" xr:uid="{0F259C3D-DD8F-46E3-8298-3067755FF6E5}"/>
    <cellStyle name="Migliaia 3 17 2 3" xfId="18199" xr:uid="{33098F0A-FB48-4792-9588-6C0509FFFFE5}"/>
    <cellStyle name="Migliaia 3 17 3" xfId="9183" xr:uid="{83234522-BDD0-45CE-82F7-E8CF444AE30B}"/>
    <cellStyle name="Migliaia 3 17 3 2" xfId="31453" xr:uid="{B87E0077-37F2-412D-8906-71C644907734}"/>
    <cellStyle name="Migliaia 3 17 3 3" xfId="21177" xr:uid="{6FD00BAD-4CBC-4393-B3EF-7E15D1C2DAD3}"/>
    <cellStyle name="Migliaia 3 17 4" xfId="25529" xr:uid="{D4274D5E-6C1D-4EDA-97EF-C25E64E21BFE}"/>
    <cellStyle name="Migliaia 3 17 5" xfId="15229" xr:uid="{64D2531D-16DA-4E2A-8B93-1F4924B5BC15}"/>
    <cellStyle name="Migliaia 3 18" xfId="2671" xr:uid="{BF8A7850-A8C7-4E77-A181-8C2098805E38}"/>
    <cellStyle name="Migliaia 3 18 2" xfId="5959" xr:uid="{E6DBAF1C-0464-4033-B913-DA23278FDA4D}"/>
    <cellStyle name="Migliaia 3 18 2 2" xfId="28460" xr:uid="{D77E4DA6-7F0D-42D2-8E8A-38A5155F9AE4}"/>
    <cellStyle name="Migliaia 3 18 2 3" xfId="18166" xr:uid="{8BA238E5-9BA1-4C8B-96ED-EEBD9E826337}"/>
    <cellStyle name="Migliaia 3 18 3" xfId="9150" xr:uid="{B497467D-D55A-4278-AC35-48195AFC8BB4}"/>
    <cellStyle name="Migliaia 3 18 3 2" xfId="31420" xr:uid="{233C91F5-99D8-406E-AD78-8DC6DD3734C5}"/>
    <cellStyle name="Migliaia 3 18 3 3" xfId="21144" xr:uid="{11373846-2412-4F17-BC6E-7F21F41FD0D3}"/>
    <cellStyle name="Migliaia 3 18 4" xfId="25496" xr:uid="{F4289100-BBCB-4381-AFB9-9480692A6FD8}"/>
    <cellStyle name="Migliaia 3 18 5" xfId="15196" xr:uid="{EDCFAFD3-FD3C-4016-9807-72CA0A774FD5}"/>
    <cellStyle name="Migliaia 3 19" xfId="2585" xr:uid="{8ACB6332-8B35-400C-BBE4-1F7E9E196C4A}"/>
    <cellStyle name="Migliaia 3 19 2" xfId="5899" xr:uid="{38BBF059-D8C2-44D8-968B-260F587F6538}"/>
    <cellStyle name="Migliaia 3 19 2 2" xfId="28407" xr:uid="{81D9BFF9-545A-4736-8D15-A5926E22208A}"/>
    <cellStyle name="Migliaia 3 19 2 3" xfId="18113" xr:uid="{0D639B68-4D19-4C8B-B1B2-D807BC0077B6}"/>
    <cellStyle name="Migliaia 3 19 3" xfId="9097" xr:uid="{773EBF2D-F37E-44D5-8861-B6812DB8F0DE}"/>
    <cellStyle name="Migliaia 3 19 3 2" xfId="31367" xr:uid="{033E3CB2-D5A5-475C-97D0-9B13060C7869}"/>
    <cellStyle name="Migliaia 3 19 3 3" xfId="21091" xr:uid="{91F2E62D-717E-4D39-B1D4-28DD5AF958D0}"/>
    <cellStyle name="Migliaia 3 19 4" xfId="25443" xr:uid="{E6E0EE88-9268-4793-AE6F-C364B3C18695}"/>
    <cellStyle name="Migliaia 3 19 5" xfId="15143" xr:uid="{0C2A4E86-7539-43C9-9E52-52FA1C637CC3}"/>
    <cellStyle name="Migliaia 3 2" xfId="58" xr:uid="{D287D77F-DA94-4FAF-8113-7C7C5879F4AA}"/>
    <cellStyle name="Migliaia 3 2 10" xfId="4081" xr:uid="{C06FEEA3-5D25-45CF-992F-CF6DE3FD76A9}"/>
    <cellStyle name="Migliaia 3 2 10 2" xfId="7256" xr:uid="{F6E0473F-7786-4570-AC70-73293ABA1DAC}"/>
    <cellStyle name="Migliaia 3 2 10 2 2" xfId="29727" xr:uid="{6A107196-4E10-4069-B838-409F6088BE3E}"/>
    <cellStyle name="Migliaia 3 2 10 2 3" xfId="19437" xr:uid="{FDBA7435-02FE-49F3-8A96-4903FE8FF1E8}"/>
    <cellStyle name="Migliaia 3 2 10 3" xfId="10421" xr:uid="{6C8815CF-6AB8-4F2C-A7E1-3EBB8B421645}"/>
    <cellStyle name="Migliaia 3 2 10 3 3" xfId="22416" xr:uid="{5941EA75-1A71-4887-B581-FA9C17DC6433}"/>
    <cellStyle name="Migliaia 3 2 10 4" xfId="14191" xr:uid="{8BCB0D9F-33EB-42A2-B2D9-B164D6B1753E}"/>
    <cellStyle name="Migliaia 3 2 10 4 3" xfId="24827" xr:uid="{28FCF8DD-EDB5-4540-B6CE-47AA787930B7}"/>
    <cellStyle name="Migliaia 3 2 10 5" xfId="26767" xr:uid="{9C036DD9-79C9-43C2-936B-7208EB0C0DC1}"/>
    <cellStyle name="Migliaia 3 2 10 6" xfId="16468" xr:uid="{696DF764-E835-4806-B7AF-F4D170DD2C15}"/>
    <cellStyle name="Migliaia 3 2 11" xfId="3203" xr:uid="{A63A99AC-49CE-41E5-9AF8-FEB6AECBEEF9}"/>
    <cellStyle name="Migliaia 3 2 11 2" xfId="6558" xr:uid="{6983A916-7F91-40F7-AAAE-EEF75E58E291}"/>
    <cellStyle name="Migliaia 3 2 11 2 2" xfId="29058" xr:uid="{5F6DA3AA-243D-4BFA-B814-87B0C9FE63A1}"/>
    <cellStyle name="Migliaia 3 2 11 2 3" xfId="18765" xr:uid="{586BEF08-5290-49E4-BC58-CC9C7753CD41}"/>
    <cellStyle name="Migliaia 3 2 11 3" xfId="9749" xr:uid="{B6878CE8-5845-46B9-99B9-A9472C7C99C7}"/>
    <cellStyle name="Migliaia 3 2 11 3 2" xfId="32019" xr:uid="{F9F3830B-1C8C-4570-87DC-61A50236E961}"/>
    <cellStyle name="Migliaia 3 2 11 3 3" xfId="21743" xr:uid="{1EEBE2A2-C62A-4B74-9277-02842E79C1B4}"/>
    <cellStyle name="Migliaia 3 2 11 4" xfId="26095" xr:uid="{CD6F9CF4-B184-4F82-9ECC-1A16B7354850}"/>
    <cellStyle name="Migliaia 3 2 11 5" xfId="15795" xr:uid="{1E7F09A4-B23D-4531-8B75-3DC65FA0BC3F}"/>
    <cellStyle name="Migliaia 3 2 12" xfId="3018" xr:uid="{8DC503D7-3DF1-4990-A717-897432A90BA1}"/>
    <cellStyle name="Migliaia 3 2 12 2" xfId="6307" xr:uid="{49D7FEB2-087C-4DCC-9E94-52974924B98A}"/>
    <cellStyle name="Migliaia 3 2 12 2 2" xfId="28808" xr:uid="{A1B0077C-0040-4DAA-90D7-56647192D168}"/>
    <cellStyle name="Migliaia 3 2 12 2 3" xfId="18514" xr:uid="{6D19316C-A9B4-4AB7-B7F5-22C662994A98}"/>
    <cellStyle name="Migliaia 3 2 12 3" xfId="9498" xr:uid="{E42D2B98-4CF0-4235-ADBF-5971B99A45AC}"/>
    <cellStyle name="Migliaia 3 2 12 3 2" xfId="31768" xr:uid="{285F1123-CD5C-44DA-9DEC-2B34B0F6DC02}"/>
    <cellStyle name="Migliaia 3 2 12 3 3" xfId="21492" xr:uid="{9848396B-14AB-4895-AA69-E012A3E47FD1}"/>
    <cellStyle name="Migliaia 3 2 12 4" xfId="25844" xr:uid="{D078B0DC-95AD-4486-A1A0-C68C244CC0DE}"/>
    <cellStyle name="Migliaia 3 2 12 5" xfId="15544" xr:uid="{73A16BF0-0519-42C7-9FE6-2C2C9B8F4CF7}"/>
    <cellStyle name="Migliaia 3 2 13" xfId="2904" xr:uid="{42E2DCAD-BC1C-4E52-BDD3-DD50F9235F54}"/>
    <cellStyle name="Migliaia 3 2 13 2" xfId="6196" xr:uid="{A0FB4F64-A0AE-428C-897E-0CE6BEEB0B4D}"/>
    <cellStyle name="Migliaia 3 2 13 2 2" xfId="28697" xr:uid="{41502A4C-4894-468F-A438-F623E544C8CF}"/>
    <cellStyle name="Migliaia 3 2 13 2 3" xfId="18403" xr:uid="{8DE75783-3DA0-45D3-AC83-2BADB4752334}"/>
    <cellStyle name="Migliaia 3 2 13 3" xfId="9387" xr:uid="{C5086E12-27E1-4BD7-BBFB-F188F8212780}"/>
    <cellStyle name="Migliaia 3 2 13 3 2" xfId="31657" xr:uid="{27B81FC2-81F5-4127-A0FF-D7908EDEADC3}"/>
    <cellStyle name="Migliaia 3 2 13 3 3" xfId="21381" xr:uid="{ED7D34F0-790D-4D02-B265-0ADBCC52BE3D}"/>
    <cellStyle name="Migliaia 3 2 13 4" xfId="25733" xr:uid="{135FE400-8649-495B-B047-5824093790AD}"/>
    <cellStyle name="Migliaia 3 2 13 5" xfId="15433" xr:uid="{85481732-91F1-4E05-8E54-9258E05C08B2}"/>
    <cellStyle name="Migliaia 3 2 14" xfId="2823" xr:uid="{87D4483B-1976-4041-9CA8-2D31A6816635}"/>
    <cellStyle name="Migliaia 3 2 14 2" xfId="6109" xr:uid="{FBEA4773-7B93-4B66-9CF2-6C46A3577F17}"/>
    <cellStyle name="Migliaia 3 2 14 2 2" xfId="28610" xr:uid="{C76446F9-8271-41A9-B91E-4E844CA4EFA8}"/>
    <cellStyle name="Migliaia 3 2 14 2 3" xfId="18316" xr:uid="{B66E2D60-0FD4-4124-B296-4B0A4BC4D1FF}"/>
    <cellStyle name="Migliaia 3 2 14 3" xfId="9300" xr:uid="{BBA86D7B-B367-4D58-8979-FE45917BA793}"/>
    <cellStyle name="Migliaia 3 2 14 3 2" xfId="31570" xr:uid="{9ECD361F-E98F-41B3-86CD-55082776B5C2}"/>
    <cellStyle name="Migliaia 3 2 14 3 3" xfId="21294" xr:uid="{9C29289F-2E63-4051-B4CE-B753F15F3DC0}"/>
    <cellStyle name="Migliaia 3 2 14 4" xfId="25646" xr:uid="{FB4D472B-4699-4955-9C9A-44BAC1BC5204}"/>
    <cellStyle name="Migliaia 3 2 14 5" xfId="15346" xr:uid="{2605724A-B9E1-478C-AF52-268037EA00E5}"/>
    <cellStyle name="Migliaia 3 2 15" xfId="2725" xr:uid="{7C3A4810-82B6-4164-A9E5-0613BDED76E3}"/>
    <cellStyle name="Migliaia 3 2 15 2" xfId="6010" xr:uid="{E35A2393-354C-4045-8201-8857F590CD26}"/>
    <cellStyle name="Migliaia 3 2 15 2 2" xfId="28511" xr:uid="{C91238D6-DC44-4420-B684-0B0CAC1039FB}"/>
    <cellStyle name="Migliaia 3 2 15 2 3" xfId="18217" xr:uid="{BBD51BCA-E32F-4DE8-9FEE-43C4AFCA29C8}"/>
    <cellStyle name="Migliaia 3 2 15 3" xfId="9201" xr:uid="{E858ADF0-8C07-4067-9FEF-18EF6D3E6632}"/>
    <cellStyle name="Migliaia 3 2 15 3 2" xfId="31471" xr:uid="{2E0F49E9-9ECF-4DC6-9CA3-E336C60668AB}"/>
    <cellStyle name="Migliaia 3 2 15 3 3" xfId="21195" xr:uid="{3BCC988A-D5CF-4AFA-B9CC-850EFF90F22A}"/>
    <cellStyle name="Migliaia 3 2 15 4" xfId="25547" xr:uid="{16A4BAF9-AE5D-4819-A8EA-C9BF252B61A7}"/>
    <cellStyle name="Migliaia 3 2 15 5" xfId="15247" xr:uid="{905B4ED2-51D1-48EF-A7BB-B810F11C501C}"/>
    <cellStyle name="Migliaia 3 2 16" xfId="2153" xr:uid="{77D31552-864E-41E9-824F-60414F75B059}"/>
    <cellStyle name="Migliaia 3 2 16 2" xfId="5542" xr:uid="{E45C7581-FB67-4558-82F7-26A6437C4AA7}"/>
    <cellStyle name="Migliaia 3 2 16 2 2" xfId="28059" xr:uid="{2440D151-C20E-45AE-9425-403DB2A92CD3}"/>
    <cellStyle name="Migliaia 3 2 16 2 3" xfId="17765" xr:uid="{09F79ECF-9F81-44ED-93DB-F40B74D0167F}"/>
    <cellStyle name="Migliaia 3 2 16 3" xfId="8748" xr:uid="{8A20FC6F-07B4-42D9-93C3-D0CFBA96DED4}"/>
    <cellStyle name="Migliaia 3 2 16 3 2" xfId="31019" xr:uid="{57898A0B-2EB1-4595-AA48-3627F68C6846}"/>
    <cellStyle name="Migliaia 3 2 16 3 3" xfId="20743" xr:uid="{E196AE5E-8B27-4F0F-B94A-1F5ADC3D5604}"/>
    <cellStyle name="Migliaia 3 2 16 4" xfId="25094" xr:uid="{0F29161F-6290-4958-AC86-C6C86889D516}"/>
    <cellStyle name="Migliaia 3 2 16 5" xfId="14794" xr:uid="{A81CD239-40B9-49AB-A557-C76BC98BEFE5}"/>
    <cellStyle name="Migliaia 3 2 17" xfId="2053" xr:uid="{1A01C0ED-E1B8-44F8-87CB-F919206CC54D}"/>
    <cellStyle name="Migliaia 3 2 17 2" xfId="5463" xr:uid="{A2F467FD-0C49-404F-9546-17AF9C2E97D6}"/>
    <cellStyle name="Migliaia 3 2 17 2 2" xfId="28009" xr:uid="{C772027D-B0A6-4FCF-B668-807DDB0D3921}"/>
    <cellStyle name="Migliaia 3 2 17 2 3" xfId="17715" xr:uid="{29EDF54D-E20D-4C9F-8D1D-C3BD987A0B4C}"/>
    <cellStyle name="Migliaia 3 2 17 3" xfId="8690" xr:uid="{A05FBA28-90FC-4D94-93CA-4CFE5B4952CE}"/>
    <cellStyle name="Migliaia 3 2 17 3 2" xfId="30969" xr:uid="{4F930886-B35E-4578-8B42-4EE70FA57A06}"/>
    <cellStyle name="Migliaia 3 2 17 3 3" xfId="20693" xr:uid="{BBF72071-177D-4246-847D-C613BF476702}"/>
    <cellStyle name="Migliaia 3 2 17 4" xfId="25036" xr:uid="{15CC77C3-A174-4118-8FB4-1E989D52AAA2}"/>
    <cellStyle name="Migliaia 3 2 17 5" xfId="14736" xr:uid="{FE8F4B7F-6C21-4932-810A-B2A7376AC1EE}"/>
    <cellStyle name="Migliaia 3 2 18" xfId="1734" xr:uid="{498A9501-7B06-42B7-917E-93DA6A00A7CC}"/>
    <cellStyle name="Migliaia 3 2 18 2" xfId="5344" xr:uid="{591EA8DD-04D0-49F0-AF9F-E54E93D8EDFC}"/>
    <cellStyle name="Migliaia 3 2 18 2 2" xfId="27927" xr:uid="{8AE901A7-449B-4E11-8185-523A1C98CE8A}"/>
    <cellStyle name="Migliaia 3 2 18 2 3" xfId="17633" xr:uid="{5F9CDE3B-A8AE-4153-8737-A3C83695A53F}"/>
    <cellStyle name="Migliaia 3 2 18 3" xfId="8607" xr:uid="{8C13D1C5-A94D-4F15-8A61-AAE673E145A3}"/>
    <cellStyle name="Migliaia 3 2 18 3 2" xfId="30887" xr:uid="{544E463F-0A2C-4CDE-BBFC-4342D6AE366A}"/>
    <cellStyle name="Migliaia 3 2 18 3 3" xfId="20611" xr:uid="{A9C2E69A-CAC5-41F4-AFE2-1A1676D23113}"/>
    <cellStyle name="Migliaia 3 2 18 4" xfId="24953" xr:uid="{3A1A50F1-6C56-4097-8C4C-A66BD25E820E}"/>
    <cellStyle name="Migliaia 3 2 18 5" xfId="14653" xr:uid="{34C378A6-954A-4BE3-B0E3-06948EF8EC26}"/>
    <cellStyle name="Migliaia 3 2 19" xfId="1628" xr:uid="{055E37E6-975C-4733-AF81-DE01832A0AB8}"/>
    <cellStyle name="Migliaia 3 2 19 2" xfId="5248" xr:uid="{945EF6E6-C557-4F3C-9771-415DC21D5AC5}"/>
    <cellStyle name="Migliaia 3 2 19 2 2" xfId="27863" xr:uid="{6A5A6DA9-F1B8-4B0B-B739-CD06668CC71A}"/>
    <cellStyle name="Migliaia 3 2 19 2 3" xfId="17569" xr:uid="{8715AD6C-050B-4470-A5BE-AE59E9E7102A}"/>
    <cellStyle name="Migliaia 3 2 19 3" xfId="8532" xr:uid="{DBF5C895-2452-4A77-941C-287187305DCE}"/>
    <cellStyle name="Migliaia 3 2 19 3 2" xfId="30823" xr:uid="{61D3032A-CF41-476B-87FD-81D48AA0C58D}"/>
    <cellStyle name="Migliaia 3 2 19 3 3" xfId="20547" xr:uid="{8382ECDC-6DE0-4261-B77C-3C3D21FD97F2}"/>
    <cellStyle name="Migliaia 3 2 19 4" xfId="24878" xr:uid="{64488F79-225B-4608-8729-978BF3239BBA}"/>
    <cellStyle name="Migliaia 3 2 19 5" xfId="14578" xr:uid="{0574DA81-517B-43F3-87EA-4800843AF63A}"/>
    <cellStyle name="Migliaia 3 2 2" xfId="66" xr:uid="{314DF2E7-F0C3-42D6-B1C9-D04F7E7D9A75}"/>
    <cellStyle name="Migliaia 3 2 2 10" xfId="1757" xr:uid="{6AF83B26-A0F8-4EF8-ADF4-92DF9968C143}"/>
    <cellStyle name="Migliaia 3 2 2 10 2" xfId="5360" xr:uid="{135DF4EE-4947-49D9-AF53-2217A2EDC7A4}"/>
    <cellStyle name="Migliaia 3 2 2 10 2 2" xfId="27935" xr:uid="{FD32966C-32D2-457B-87AA-3367B412AC5F}"/>
    <cellStyle name="Migliaia 3 2 2 10 2 3" xfId="17641" xr:uid="{30F3C773-D8D0-4C10-BC12-0BD5DF3E7AAD}"/>
    <cellStyle name="Migliaia 3 2 2 10 3" xfId="8616" xr:uid="{74471C10-6D9F-412A-A63F-0F732AD6211B}"/>
    <cellStyle name="Migliaia 3 2 2 10 3 2" xfId="30895" xr:uid="{B4ABEB5D-3A61-4610-95FC-713D51F60EEB}"/>
    <cellStyle name="Migliaia 3 2 2 10 3 3" xfId="20619" xr:uid="{E298C46B-8EB9-434E-BB0F-44C8A9E3F9CE}"/>
    <cellStyle name="Migliaia 3 2 2 10 4" xfId="24962" xr:uid="{61BE8A5F-A34B-4EF7-ABA3-00B17642EB0E}"/>
    <cellStyle name="Migliaia 3 2 2 10 5" xfId="14662" xr:uid="{4AE4FB30-14FF-4CCC-A787-E5665DB81A60}"/>
    <cellStyle name="Migliaia 3 2 2 11" xfId="5271" xr:uid="{9124895A-88AC-4E60-9D7F-7F24F726AF91}"/>
    <cellStyle name="Migliaia 3 2 2 11 2" xfId="27875" xr:uid="{E24FB480-B684-4375-94CA-F5B3430D0949}"/>
    <cellStyle name="Migliaia 3 2 2 11 3" xfId="17581" xr:uid="{14BE059D-D7AC-47E5-A258-646F43BA6132}"/>
    <cellStyle name="Migliaia 3 2 2 12" xfId="8553" xr:uid="{C0FD5E61-A05C-461C-A583-DDC7D9A28EE0}"/>
    <cellStyle name="Migliaia 3 2 2 12 2" xfId="30835" xr:uid="{2CC1DA0F-1219-4F80-B66A-76D138FA3FEA}"/>
    <cellStyle name="Migliaia 3 2 2 12 3" xfId="20559" xr:uid="{707F655F-B5ED-480C-8A0C-1169EDED4B51}"/>
    <cellStyle name="Migliaia 3 2 2 13" xfId="12781" xr:uid="{9D064A7E-2070-4E1B-B29C-F291C222D37A}"/>
    <cellStyle name="Migliaia 3 2 2 13 3" xfId="23652" xr:uid="{CDABA00C-D8EA-4260-9297-FC657677E6E4}"/>
    <cellStyle name="Migliaia 3 2 2 14" xfId="14208" xr:uid="{08AA102E-0280-4954-98B7-FC6815F24DBF}"/>
    <cellStyle name="Migliaia 3 2 2 14 2" xfId="24899" xr:uid="{5C9F0E14-E264-40C1-8CDE-597C3D533E88}"/>
    <cellStyle name="Migliaia 3 2 2 15" xfId="14599" xr:uid="{F3FCAF98-6C9D-47B9-A2FF-2FED6885BDF0}"/>
    <cellStyle name="Migliaia 3 2 2 18" xfId="1153" xr:uid="{839F12B5-F995-42A1-AC48-0F0A143C37C1}"/>
    <cellStyle name="Migliaia 3 2 2 2" xfId="97" xr:uid="{76F05D5F-F6F2-43E6-8530-51A854C6CA33}"/>
    <cellStyle name="Migliaia 3 2 2 2 2" xfId="154" xr:uid="{5580EE11-2F7E-41D7-BD8B-238C5C8A5BE9}"/>
    <cellStyle name="Migliaia 3 2 2 2 2 2" xfId="561" xr:uid="{D7FFE180-0D2D-472D-86B2-F70E9CA7C638}"/>
    <cellStyle name="Migliaia 3 2 2 2 2 2 2" xfId="1107" xr:uid="{653F611B-5AD3-412C-A265-FEEA84905057}"/>
    <cellStyle name="Migliaia 3 2 2 2 2 2 2 3" xfId="8255" xr:uid="{8CA40C4A-417C-4B4E-8F31-9C31F917E2FB}"/>
    <cellStyle name="Migliaia 3 2 2 2 2 2 3" xfId="14490" xr:uid="{A7DFC531-7ADA-4EE0-80DB-5064C6777AC6}"/>
    <cellStyle name="Migliaia 3 2 2 2 2 2 3 2" xfId="20378" xr:uid="{EDBF6BE4-DB49-4DE1-B709-4E45C5CFE5C0}"/>
    <cellStyle name="Migliaia 3 2 2 2 2 2 4" xfId="33060" xr:uid="{2AAE975A-2EDD-4BD8-82B0-391CB8CFADF5}"/>
    <cellStyle name="Migliaia 3 2 2 2 2 2 6" xfId="1435" xr:uid="{6C63B709-16C9-4C04-87DB-AE0D02329FC6}"/>
    <cellStyle name="Migliaia 3 2 2 2 2 3" xfId="961" xr:uid="{F461ED2D-9A6F-465E-B4CA-2D79B70705EE}"/>
    <cellStyle name="Migliaia 3 2 2 2 2 3 3" xfId="23358" xr:uid="{AE7C1B51-7DB8-4D8E-BEE1-12178319BC2E}"/>
    <cellStyle name="Migliaia 3 2 2 2 2 3 6" xfId="11359" xr:uid="{D24A762E-1AFE-4A3D-B00C-78647860E8A5}"/>
    <cellStyle name="Migliaia 3 2 2 2 2 4" xfId="5052" xr:uid="{09C36BC4-5BCF-4EC5-8753-E03C6060B96B}"/>
    <cellStyle name="Migliaia 3 2 2 2 2 4 3" xfId="24232" xr:uid="{8F2E461A-FEAF-4295-A045-DDD45119EB5A}"/>
    <cellStyle name="Migliaia 3 2 2 2 2 5" xfId="14343" xr:uid="{E363AB97-7F82-4E94-8A75-11B876F71C85}"/>
    <cellStyle name="Migliaia 3 2 2 2 2 5 2" xfId="27704" xr:uid="{E1633533-C024-46F1-9549-DCC9D10F5AEC}"/>
    <cellStyle name="Migliaia 3 2 2 2 2 6" xfId="17410" xr:uid="{82A6DEE8-F7FE-400B-B5CF-45E49C14C8C3}"/>
    <cellStyle name="Migliaia 3 2 2 2 2 8" xfId="1288" xr:uid="{1A152EBE-C344-468F-BDBA-F6F348B1049B}"/>
    <cellStyle name="Migliaia 3 2 2 2 3" xfId="225" xr:uid="{5DA646F2-0812-4218-AD3F-BBEA51BCB5C2}"/>
    <cellStyle name="Migliaia 3 2 2 2 3 2" xfId="1126" xr:uid="{EDEF41B7-7B17-42A3-988E-914E857538F0}"/>
    <cellStyle name="Migliaia 3 2 2 2 3 2 2" xfId="29641" xr:uid="{67EBA7A5-C500-4444-A27A-5A4B66FEB6EB}"/>
    <cellStyle name="Migliaia 3 2 2 2 3 2 3" xfId="14507" xr:uid="{308265AA-57BE-48F1-ACEA-04E195E560C3}"/>
    <cellStyle name="Migliaia 3 2 2 2 3 2 4" xfId="33131" xr:uid="{11CBAD39-2C9C-4F7C-A68A-308D2433A2E8}"/>
    <cellStyle name="Migliaia 3 2 2 2 3 3" xfId="19350" xr:uid="{2B4373FD-763A-49FE-A931-A0359DF20905}"/>
    <cellStyle name="Migliaia 3 2 2 2 3 3 2" xfId="32934" xr:uid="{AECC2652-DEBE-4233-94F3-2B8F626B4EDA}"/>
    <cellStyle name="Migliaia 3 2 2 2 3 4" xfId="685" xr:uid="{196D2717-90AE-4F9C-A896-A96A83A8ADC8}"/>
    <cellStyle name="Migliaia 3 2 2 2 3 7" xfId="1451" xr:uid="{C0B38E60-3683-440D-8541-F8DA6330F72B}"/>
    <cellStyle name="Migliaia 3 2 2 2 4" xfId="285" xr:uid="{F7B7564A-BB56-436C-B4C5-935C023CFFF8}"/>
    <cellStyle name="Migliaia 3 2 2 2 4 2" xfId="881" xr:uid="{C1A7D3F2-ED76-42DB-9635-08E13F5A3249}"/>
    <cellStyle name="Migliaia 3 2 2 2 4 2 2" xfId="32603" xr:uid="{7816E0D4-851C-4F32-85E6-8DEF68F9E48C}"/>
    <cellStyle name="Migliaia 3 2 2 2 4 2 3" xfId="33191" xr:uid="{573EE41B-B884-4D9F-A8B5-BF8B16C01B2E}"/>
    <cellStyle name="Migliaia 3 2 2 2 4 3" xfId="22329" xr:uid="{8F68629B-8A4E-4E6D-9780-DD4FBBB7F0A1}"/>
    <cellStyle name="Migliaia 3 2 2 2 4 3 2" xfId="32955" xr:uid="{A022AFCE-D699-4EAD-9650-EC4C91B306E4}"/>
    <cellStyle name="Migliaia 3 2 2 2 4 6" xfId="10334" xr:uid="{2A287CF8-DB55-4FF5-A17E-AE4BE651E963}"/>
    <cellStyle name="Migliaia 3 2 2 2 5" xfId="751" xr:uid="{6733340D-67A8-4AE0-855B-86B7497BC589}"/>
    <cellStyle name="Migliaia 3 2 2 2 5 2" xfId="33004" xr:uid="{9D5898BA-69F4-47E3-873C-D5433F070AD0}"/>
    <cellStyle name="Migliaia 3 2 2 2 5 3" xfId="23815" xr:uid="{243CD660-9A8D-42CC-8A87-1EFD2C033A59}"/>
    <cellStyle name="Migliaia 3 2 2 2 5 5" xfId="12990" xr:uid="{F57955A9-9C41-45A1-BFF7-72D713E1378B}"/>
    <cellStyle name="Migliaia 3 2 2 2 6" xfId="14262" xr:uid="{F59E032D-7C0A-428C-8B53-EAB2C07E5962}"/>
    <cellStyle name="Migliaia 3 2 2 2 6 2" xfId="26680" xr:uid="{A8CD1B1D-C58E-4A62-B47B-E871087912F8}"/>
    <cellStyle name="Migliaia 3 2 2 2 7" xfId="16381" xr:uid="{1F18D94A-06DE-4E3F-AB62-0B42E3BFECE6}"/>
    <cellStyle name="Migliaia 3 2 2 2 8" xfId="32800" xr:uid="{4DFA5757-8CD2-46C0-98F1-E392F13F92EB}"/>
    <cellStyle name="Migliaia 3 2 2 2 9" xfId="1207" xr:uid="{6DE095EC-D67B-4686-8776-43F107DB9B16}"/>
    <cellStyle name="Migliaia 3 2 2 3" xfId="129" xr:uid="{A49539CF-66CE-4AEE-871B-8F3B00266B8C}"/>
    <cellStyle name="Migliaia 3 2 2 3 2" xfId="322" xr:uid="{A1744043-8D13-4EA2-9336-E4AF1A6D70D7}"/>
    <cellStyle name="Migliaia 3 2 2 3 2 2" xfId="1065" xr:uid="{54180300-665B-40BB-B44B-AD92EBF50C1C}"/>
    <cellStyle name="Migliaia 3 2 2 3 2 2 2" xfId="30454" xr:uid="{ED3ACB64-0B8D-4514-BC8A-883B7C9A0317}"/>
    <cellStyle name="Migliaia 3 2 2 3 2 2 3" xfId="20164" xr:uid="{098FCB7D-3D37-45F9-AC8F-F21FFFE88D1C}"/>
    <cellStyle name="Migliaia 3 2 2 3 2 2 5" xfId="8023" xr:uid="{890166C3-AF6D-4EC8-9E6B-FD87ED5F7971}"/>
    <cellStyle name="Migliaia 3 2 2 3 2 3" xfId="11146" xr:uid="{91FB4C3E-DA1A-4661-9E8B-83E0C8FACB4B}"/>
    <cellStyle name="Migliaia 3 2 2 3 2 3 3" xfId="23144" xr:uid="{1CD3ED72-2C76-40AD-A9F7-DE29C87AB524}"/>
    <cellStyle name="Migliaia 3 2 2 3 2 4" xfId="4836" xr:uid="{B21820EE-6DD5-4AB1-BE64-312F74E737CE}"/>
    <cellStyle name="Migliaia 3 2 2 3 2 5" xfId="14447" xr:uid="{48EA8A90-5A77-4174-BB70-129FE812FA66}"/>
    <cellStyle name="Migliaia 3 2 2 3 2 5 2" xfId="17196" xr:uid="{9FF79B13-C13F-4756-A319-73D8C4216261}"/>
    <cellStyle name="Migliaia 3 2 2 3 2 6" xfId="33035" xr:uid="{580BB558-EDDD-4CDE-A8ED-B5D96234F334}"/>
    <cellStyle name="Migliaia 3 2 2 3 2 8" xfId="1392" xr:uid="{E1A4DDD8-0BF3-4094-B0D3-516493C8B074}"/>
    <cellStyle name="Migliaia 3 2 2 3 3" xfId="900" xr:uid="{B25FFA0E-E4EA-4375-AC41-6A094D5E8561}"/>
    <cellStyle name="Migliaia 3 2 2 3 3 2" xfId="29480" xr:uid="{19F8C355-3D75-4C8E-A69F-60171FE031F5}"/>
    <cellStyle name="Migliaia 3 2 2 3 3 3" xfId="19188" xr:uid="{66AA44EF-E303-44E8-87C6-A77DECD82F2A}"/>
    <cellStyle name="Migliaia 3 2 2 3 3 6" xfId="7010" xr:uid="{CDECC59F-9A36-494D-A0A6-D3692FE10A1F}"/>
    <cellStyle name="Migliaia 3 2 2 3 4" xfId="10172" xr:uid="{C3703275-3C5F-4407-841F-B1801B65E69D}"/>
    <cellStyle name="Migliaia 3 2 2 3 4 2" xfId="32442" xr:uid="{3161311D-7BAF-4C12-B1EA-0DDCFF20CB5F}"/>
    <cellStyle name="Migliaia 3 2 2 3 4 3" xfId="22167" xr:uid="{A8DC66B4-EC6B-4F54-BCB7-BF7B8D9264F3}"/>
    <cellStyle name="Migliaia 3 2 2 3 5" xfId="3840" xr:uid="{7711F4CB-89B0-46A4-B57F-0A484875245B}"/>
    <cellStyle name="Migliaia 3 2 2 3 5 3" xfId="24070" xr:uid="{263110AE-8948-41E0-AC9A-EAF7E3B61ADA}"/>
    <cellStyle name="Migliaia 3 2 2 3 6" xfId="14281" xr:uid="{B2453ADB-3320-4802-9512-48AC2C21E0F9}"/>
    <cellStyle name="Migliaia 3 2 2 3 6 2" xfId="26518" xr:uid="{FB1B8F08-21D6-478B-916A-74941FF141BB}"/>
    <cellStyle name="Migliaia 3 2 2 3 7" xfId="16219" xr:uid="{90C5CAA1-A73E-4D21-B7ED-306038D72A2D}"/>
    <cellStyle name="Migliaia 3 2 2 3 9" xfId="1226" xr:uid="{594AE72A-81CA-4C67-8333-A2EADCF41288}"/>
    <cellStyle name="Migliaia 3 2 2 4" xfId="196" xr:uid="{63862BA6-0729-45A4-8B96-198C7BD08648}"/>
    <cellStyle name="Migliaia 3 2 2 4 2" xfId="1120" xr:uid="{9D41C984-92C3-4D07-9219-050073C55BBC}"/>
    <cellStyle name="Migliaia 3 2 2 4 2 2" xfId="30322" xr:uid="{458D735F-703C-4154-8992-ED89D3A2A75A}"/>
    <cellStyle name="Migliaia 3 2 2 4 2 3" xfId="20033" xr:uid="{5A4CEC09-EECA-4E56-8A8D-618161062B59}"/>
    <cellStyle name="Migliaia 3 2 2 4 2 4" xfId="33102" xr:uid="{8B13BF12-892B-4557-ACA1-2353CCB229FE}"/>
    <cellStyle name="Migliaia 3 2 2 4 2 5" xfId="7894" xr:uid="{98BF07A8-E4EB-4F63-A889-747E83B5618A}"/>
    <cellStyle name="Migliaia 3 2 2 4 3" xfId="11017" xr:uid="{AC907E7B-FBC8-4860-9A83-1BDAF090C505}"/>
    <cellStyle name="Migliaia 3 2 2 4 3 2" xfId="32923" xr:uid="{5F7BF084-D31F-428F-96C5-7F109330E1B0}"/>
    <cellStyle name="Migliaia 3 2 2 4 3 3" xfId="23012" xr:uid="{3C85EADC-CAA1-4C4D-A899-BBF4618DF8C2}"/>
    <cellStyle name="Migliaia 3 2 2 4 4" xfId="13675" xr:uid="{C6ED4F38-3CAF-41E5-A2A9-083476991093}"/>
    <cellStyle name="Migliaia 3 2 2 4 4 3" xfId="24313" xr:uid="{ACB240A3-E829-4A8D-BC70-6A4D3CE3C564}"/>
    <cellStyle name="Migliaia 3 2 2 4 5" xfId="14501" xr:uid="{9A86C4D9-7FF3-4BE0-BAC8-69FA06FF7575}"/>
    <cellStyle name="Migliaia 3 2 2 4 5 2" xfId="27363" xr:uid="{4AB69B52-4167-4626-9394-CEE136F4D9C6}"/>
    <cellStyle name="Migliaia 3 2 2 4 6" xfId="17064" xr:uid="{2EAE83CD-43EF-4684-97AE-B7122456D847}"/>
    <cellStyle name="Migliaia 3 2 2 4 7" xfId="665" xr:uid="{4530E8B8-10B0-457F-8488-2E74ABEEA3C8}"/>
    <cellStyle name="Migliaia 3 2 2 4 9" xfId="1445" xr:uid="{E3A1468A-1D7D-4E02-A57A-E61CF9ED9208}"/>
    <cellStyle name="Migliaia 3 2 2 5" xfId="257" xr:uid="{C24B22C0-30B6-488F-86E0-0469A240D2B2}"/>
    <cellStyle name="Migliaia 3 2 2 5 2" xfId="831" xr:uid="{8019A6AF-ACD0-48BB-9B43-FC00D43AF2CE}"/>
    <cellStyle name="Migliaia 3 2 2 5 2 2" xfId="30121" xr:uid="{58A09AF2-F180-4942-858D-FF624B2D7B17}"/>
    <cellStyle name="Migliaia 3 2 2 5 2 3" xfId="19831" xr:uid="{20569A3B-71E5-4914-97DB-878D406D14FF}"/>
    <cellStyle name="Migliaia 3 2 2 5 2 4" xfId="33163" xr:uid="{338D9C38-9F46-47E3-A30F-F7518F3DBF82}"/>
    <cellStyle name="Migliaia 3 2 2 5 2 5" xfId="7692" xr:uid="{ED8911E6-F367-4966-A058-B043A886A92A}"/>
    <cellStyle name="Migliaia 3 2 2 5 3" xfId="10815" xr:uid="{B84D8FBF-D671-4DAE-BB3A-779FD53D67A3}"/>
    <cellStyle name="Migliaia 3 2 2 5 3 2" xfId="32943" xr:uid="{B44E729B-E206-49D1-A004-B103418C469E}"/>
    <cellStyle name="Migliaia 3 2 2 5 3 3" xfId="22810" xr:uid="{89138F1B-4609-4680-AA22-3F735BF90EAC}"/>
    <cellStyle name="Migliaia 3 2 2 5 4" xfId="13657" xr:uid="{B7359CF6-9CCD-49FE-B6FD-4633CD81AF88}"/>
    <cellStyle name="Migliaia 3 2 2 5 4 3" xfId="24295" xr:uid="{FD24B6B3-75FC-4DE3-B700-FEABF70F9AE7}"/>
    <cellStyle name="Migliaia 3 2 2 5 5" xfId="27161" xr:uid="{95789B04-7170-47C0-9511-FF5ECCD28566}"/>
    <cellStyle name="Migliaia 3 2 2 5 6" xfId="16862" xr:uid="{80F0BB9E-2042-43EC-B456-EA5548F0BBBE}"/>
    <cellStyle name="Migliaia 3 2 2 5 9" xfId="4516" xr:uid="{0D46BA0E-22F0-4709-A591-D85AA45FA3F6}"/>
    <cellStyle name="Migliaia 3 2 2 6" xfId="701" xr:uid="{A8AAB9B6-62BD-4E73-AC61-E87BC9CBD2D4}"/>
    <cellStyle name="Migliaia 3 2 2 6 2" xfId="7500" xr:uid="{D7E73A74-27F2-4F28-B9FE-F4FD576B6CDB}"/>
    <cellStyle name="Migliaia 3 2 2 6 2 2" xfId="29929" xr:uid="{E2A17670-245B-4160-965A-CD6934D28270}"/>
    <cellStyle name="Migliaia 3 2 2 6 2 3" xfId="19639" xr:uid="{FF778990-9242-4E68-965F-B4B15294609B}"/>
    <cellStyle name="Migliaia 3 2 2 6 3" xfId="10623" xr:uid="{83CE3795-F6A5-44C6-BE4D-8EC572D11A62}"/>
    <cellStyle name="Migliaia 3 2 2 6 3 3" xfId="22618" xr:uid="{3FCAA704-B39F-4030-B8FC-18D7ED20777F}"/>
    <cellStyle name="Migliaia 3 2 2 6 4" xfId="14183" xr:uid="{25EB3D38-07A9-41AD-AA4D-C3CD5F484254}"/>
    <cellStyle name="Migliaia 3 2 2 6 4 3" xfId="24819" xr:uid="{D1B70D32-6F1D-4D74-AEC1-E7184633A297}"/>
    <cellStyle name="Migliaia 3 2 2 6 5" xfId="26969" xr:uid="{D631B55B-5ABB-4BB4-92AF-ACB85401B16A}"/>
    <cellStyle name="Migliaia 3 2 2 6 6" xfId="16670" xr:uid="{ABAD3495-AC6A-4432-9354-DF046EF861F5}"/>
    <cellStyle name="Migliaia 3 2 2 6 7" xfId="32977" xr:uid="{196CB5DF-679B-43B0-9D80-5F535B7B5B4A}"/>
    <cellStyle name="Migliaia 3 2 2 6 9" xfId="4325" xr:uid="{DD86963F-08DB-47F9-BE0C-B0B141C10478}"/>
    <cellStyle name="Migliaia 3 2 2 7" xfId="4138" xr:uid="{11736017-CF12-4FA1-8BED-06F2AF96CD22}"/>
    <cellStyle name="Migliaia 3 2 2 7 2" xfId="7313" xr:uid="{CFAD81BB-5D5F-4AC8-96B8-F8344EA33DD8}"/>
    <cellStyle name="Migliaia 3 2 2 7 2 2" xfId="29776" xr:uid="{73980D4F-FD3B-488C-8900-7D6D1D651B90}"/>
    <cellStyle name="Migliaia 3 2 2 7 2 3" xfId="19486" xr:uid="{9B85FC41-E47C-4E35-AAB9-C21D236A9F0B}"/>
    <cellStyle name="Migliaia 3 2 2 7 3" xfId="10470" xr:uid="{F8D0A99C-98BE-4456-B8C1-5C2A17299C94}"/>
    <cellStyle name="Migliaia 3 2 2 7 3 3" xfId="22465" xr:uid="{006C011F-CFD5-44E6-9B6A-C4279C55CF79}"/>
    <cellStyle name="Migliaia 3 2 2 7 4" xfId="26816" xr:uid="{5188D854-DF39-48FA-BC14-E455D770FE4C}"/>
    <cellStyle name="Migliaia 3 2 2 7 5" xfId="16517" xr:uid="{22170501-D97C-4B60-9212-82E13E2B847C}"/>
    <cellStyle name="Migliaia 3 2 2 7 6" xfId="32886" xr:uid="{1C290BCA-2306-4C86-8EAA-8DCE63A39117}"/>
    <cellStyle name="Migliaia 3 2 2 8" xfId="3367" xr:uid="{4668110E-BD0E-4517-9B4E-F4FB87A58796}"/>
    <cellStyle name="Migliaia 3 2 2 8 2" xfId="6724" xr:uid="{406A7FAD-F110-4BE3-BFA2-6BCDDD6C1863}"/>
    <cellStyle name="Migliaia 3 2 2 8 2 2" xfId="29224" xr:uid="{E0154324-7D64-45D0-B235-86F16DF5578E}"/>
    <cellStyle name="Migliaia 3 2 2 8 2 3" xfId="18931" xr:uid="{79431D86-DDD9-422A-885C-D427E18F2903}"/>
    <cellStyle name="Migliaia 3 2 2 8 3" xfId="9915" xr:uid="{7EF9A26C-0C84-4875-9BC5-6A3E8A50942F}"/>
    <cellStyle name="Migliaia 3 2 2 8 3 2" xfId="32185" xr:uid="{8485FCAA-F501-402D-9C08-A4D189629BF6}"/>
    <cellStyle name="Migliaia 3 2 2 8 3 3" xfId="21909" xr:uid="{321B8DFD-7379-46FC-B6B7-821C442E9191}"/>
    <cellStyle name="Migliaia 3 2 2 8 4" xfId="26260" xr:uid="{37DACC5B-BB1E-498F-92B4-059F7A6B0476}"/>
    <cellStyle name="Migliaia 3 2 2 8 5" xfId="15961" xr:uid="{86A40E07-55A4-4F3E-BC05-5C5C9842A8DB}"/>
    <cellStyle name="Migliaia 3 2 2 9" xfId="3135" xr:uid="{1B05BD2A-073C-424C-8B0E-DCC0A6EC112E}"/>
    <cellStyle name="Migliaia 3 2 2 9 2" xfId="6471" xr:uid="{2DFA2DDD-6126-4703-822F-F1F87B3A0AF3}"/>
    <cellStyle name="Migliaia 3 2 2 9 2 2" xfId="28972" xr:uid="{3B5DEA0E-3F7A-41B6-85AA-CC23683A3FB6}"/>
    <cellStyle name="Migliaia 3 2 2 9 2 3" xfId="18678" xr:uid="{E10EDFC8-3617-4BD1-A7EA-0681E11FB6F8}"/>
    <cellStyle name="Migliaia 3 2 2 9 3" xfId="9662" xr:uid="{A29A4BBB-284B-403D-96AA-18789352226F}"/>
    <cellStyle name="Migliaia 3 2 2 9 3 2" xfId="31932" xr:uid="{F6F48A91-2BCE-4CBF-B381-857586AE3776}"/>
    <cellStyle name="Migliaia 3 2 2 9 3 3" xfId="21656" xr:uid="{59089994-3557-41F4-BBCF-2DCBB3346F85}"/>
    <cellStyle name="Migliaia 3 2 2 9 4" xfId="26008" xr:uid="{80ADC859-F3A2-42AA-BC80-F697D97BC3B6}"/>
    <cellStyle name="Migliaia 3 2 2 9 5" xfId="15708" xr:uid="{23CA690B-8B39-4540-ACEF-604EFB29DFD0}"/>
    <cellStyle name="Migliaia 3 2 20" xfId="1539" xr:uid="{5E17AFF9-EBEC-49B0-9693-0B0A15309347}"/>
    <cellStyle name="Migliaia 3 2 20 2" xfId="5193" xr:uid="{D9D0F7D1-675D-463E-91EE-313B59AE5E64}"/>
    <cellStyle name="Migliaia 3 2 20 2 2" xfId="30776" xr:uid="{6ED0378C-DC4B-43CA-9E55-731F05B3CC5E}"/>
    <cellStyle name="Migliaia 3 2 20 2 3" xfId="20499" xr:uid="{649F2423-8088-4AB6-9EA8-40F459ABA6E2}"/>
    <cellStyle name="Migliaia 3 2 20 3" xfId="8484" xr:uid="{69F5CDFD-542E-44E0-99E9-866A1CD7AB1D}"/>
    <cellStyle name="Migliaia 3 2 20 4" xfId="17522" xr:uid="{50EB886E-DFC7-4F9F-9903-84695F68AE44}"/>
    <cellStyle name="Migliaia 3 2 21" xfId="8417" xr:uid="{A7A2DBA9-A97B-47B0-AE84-510EE46181F9}"/>
    <cellStyle name="Migliaia 3 2 21 2" xfId="8473" xr:uid="{D1C9777E-C91D-41AC-A458-F12DB1C7AB02}"/>
    <cellStyle name="Migliaia 3 2 21 2 2" xfId="27807" xr:uid="{02388AD0-21CC-476D-ACFA-6B1E673C6514}"/>
    <cellStyle name="Migliaia 3 2 21 3" xfId="11546" xr:uid="{2DF6ED79-4BA2-455A-9B20-55BDB81BFB18}"/>
    <cellStyle name="Migliaia 3 2 22" xfId="5175" xr:uid="{936496C0-3402-4258-81E6-10D85E68411A}"/>
    <cellStyle name="Migliaia 3 2 22 2" xfId="11855" xr:uid="{C86B9C28-B6CD-4EE3-8705-A9F64FFD8E61}"/>
    <cellStyle name="Migliaia 3 2 22 3" xfId="20484" xr:uid="{4DE5480E-4653-466C-BB5A-BF6CB4052E1E}"/>
    <cellStyle name="Migliaia 3 2 23" xfId="8452" xr:uid="{7F6218BC-B62B-4758-B817-31242200B543}"/>
    <cellStyle name="Migliaia 3 2 23 3" xfId="23470" xr:uid="{919EB4A5-5EE7-4EAD-A634-121CCEEA2990}"/>
    <cellStyle name="Migliaia 3 2 24" xfId="14202" xr:uid="{27591920-02BB-480A-B2D9-83F47C305974}"/>
    <cellStyle name="Migliaia 3 2 24 2" xfId="24831" xr:uid="{3FA28A98-2E63-44A1-83C7-8B8606EB1770}"/>
    <cellStyle name="Migliaia 3 2 25" xfId="14530" xr:uid="{927743C8-0D9F-4F51-ADA7-41498E7D2E22}"/>
    <cellStyle name="Migliaia 3 2 3" xfId="90" xr:uid="{8094977D-D7DE-4B49-96A9-CC8F6775E33A}"/>
    <cellStyle name="Migliaia 3 2 3 11" xfId="1162" xr:uid="{CBB75A34-FE62-4B52-B781-9230CF2F1A3A}"/>
    <cellStyle name="Migliaia 3 2 3 2" xfId="148" xr:uid="{3AD715B3-6DD8-4105-AF40-79D448C1A305}"/>
    <cellStyle name="Migliaia 3 2 3 2 2" xfId="447" xr:uid="{05528261-585D-4661-9821-97DAC7ADE118}"/>
    <cellStyle name="Migliaia 3 2 3 2 2 2" xfId="954" xr:uid="{F852818A-E56F-425C-8534-2BD0E4319741}"/>
    <cellStyle name="Migliaia 3 2 3 2 2 2 2" xfId="30729" xr:uid="{FADEBA30-3D38-4EC9-BEC5-A1D45BCD2D28}"/>
    <cellStyle name="Migliaia 3 2 3 2 2 2 3" xfId="20443" xr:uid="{3C9252E5-202D-4A1B-B57E-A7F8835BC418}"/>
    <cellStyle name="Migliaia 3 2 3 2 2 2 5" xfId="8320" xr:uid="{A285F4AE-297E-414B-862E-6CAF369B2B32}"/>
    <cellStyle name="Migliaia 3 2 3 2 2 3" xfId="11423" xr:uid="{29A55B19-6545-4E13-9528-782337C76F68}"/>
    <cellStyle name="Migliaia 3 2 3 2 2 3 3" xfId="23423" xr:uid="{2FC169B6-B6CE-45AD-8A49-7E8237DFC74F}"/>
    <cellStyle name="Migliaia 3 2 3 2 2 4" xfId="13516" xr:uid="{6DD9DE7B-E887-40A3-88A9-BB05C1B856C2}"/>
    <cellStyle name="Migliaia 3 2 3 2 2 4 3" xfId="24152" xr:uid="{6FA34B52-079B-494C-81FB-A24D4B4ADF1A}"/>
    <cellStyle name="Migliaia 3 2 3 2 2 5" xfId="14336" xr:uid="{1ECF2849-67A3-47BA-8408-EC6B61BEA9FC}"/>
    <cellStyle name="Migliaia 3 2 3 2 2 5 2" xfId="27769" xr:uid="{38073E64-C17B-4D07-BBF1-1AE8E58ABA24}"/>
    <cellStyle name="Migliaia 3 2 3 2 2 6" xfId="17475" xr:uid="{4ABB4DB5-2787-412A-9F80-B07D67FD2EF8}"/>
    <cellStyle name="Migliaia 3 2 3 2 2 7" xfId="33054" xr:uid="{57A25B94-BFE5-4B00-878B-BE38DAAFD50B}"/>
    <cellStyle name="Migliaia 3 2 3 2 2 9" xfId="1281" xr:uid="{BB222B90-230A-48B0-8F99-1A8F01C8B495}"/>
    <cellStyle name="Migliaia 3 2 3 2 3" xfId="543" xr:uid="{5FB8450B-BE97-4810-8BF1-89836EB4E46A}"/>
    <cellStyle name="Migliaia 3 2 3 2 3 2" xfId="1088" xr:uid="{E8A5A377-2D7C-4B49-A27F-C57575D4CA73}"/>
    <cellStyle name="Migliaia 3 2 3 2 3 2 2" xfId="29561" xr:uid="{3C3E348C-6416-49A8-8F1E-FA524750B7D8}"/>
    <cellStyle name="Migliaia 3 2 3 2 3 2 3" xfId="14470" xr:uid="{122CA929-305C-4EBC-80BC-084AE1DC2C09}"/>
    <cellStyle name="Migliaia 3 2 3 2 3 3" xfId="19270" xr:uid="{7BCD18F1-CA75-432A-AB94-3CFB6364A21D}"/>
    <cellStyle name="Migliaia 3 2 3 2 3 5" xfId="1415" xr:uid="{76B623B0-DD8E-4149-8D16-B673F4E2894C}"/>
    <cellStyle name="Migliaia 3 2 3 2 4" xfId="879" xr:uid="{A5D36F25-66A1-44B4-BE33-2DDD2DE0D1AB}"/>
    <cellStyle name="Migliaia 3 2 3 2 4 2" xfId="10254" xr:uid="{52719984-D7CD-4F03-A783-22C4FCD72BFA}"/>
    <cellStyle name="Migliaia 3 2 3 2 4 3" xfId="22249" xr:uid="{879A9077-EF19-4BA0-8174-F55F93693444}"/>
    <cellStyle name="Migliaia 3 2 3 2 4 5" xfId="1467" xr:uid="{5C8A61E7-EF93-4D0B-B5C2-4C3E195D107F}"/>
    <cellStyle name="Migliaia 3 2 3 2 5" xfId="12913" xr:uid="{81E96B72-F9CB-4BE4-9D7B-A74ADCD1F363}"/>
    <cellStyle name="Migliaia 3 2 3 2 5 3" xfId="23735" xr:uid="{085F2588-04A6-4EAF-80F3-DD49844725BC}"/>
    <cellStyle name="Migliaia 3 2 3 2 6" xfId="14260" xr:uid="{A559BF15-B534-4A88-9CB7-74DE89803BFE}"/>
    <cellStyle name="Migliaia 3 2 3 2 6 2" xfId="26600" xr:uid="{3574F4E8-D660-4F15-9C01-A064381E3318}"/>
    <cellStyle name="Migliaia 3 2 3 2 7" xfId="16301" xr:uid="{87413831-4B10-4002-B24E-E63E5BA29324}"/>
    <cellStyle name="Migliaia 3 2 3 2 8" xfId="382" xr:uid="{AE926543-A1D4-4A73-BA1A-78BE8F3BDD80}"/>
    <cellStyle name="Migliaia 3 2 3 2 9" xfId="1205" xr:uid="{F8D0BD05-5337-4B11-8A28-229E05A2CD56}"/>
    <cellStyle name="Migliaia 3 2 3 3" xfId="218" xr:uid="{F02EE8E6-4807-44F4-B98D-59EF2CB01EC7}"/>
    <cellStyle name="Migliaia 3 2 3 3 10" xfId="1272" xr:uid="{470A2B97-79EF-40B4-94A1-E1B519924900}"/>
    <cellStyle name="Migliaia 3 2 3 3 2" xfId="946" xr:uid="{0FE0EAE9-FC45-4E5E-9902-FB80C0843B9E}"/>
    <cellStyle name="Migliaia 3 2 3 3 2 2" xfId="8074" xr:uid="{98EB985E-0956-49CB-B603-1A0B4380540A}"/>
    <cellStyle name="Migliaia 3 2 3 3 2 2 2" xfId="30497" xr:uid="{ACD4C1BD-9838-4574-8D11-20030A7A0337}"/>
    <cellStyle name="Migliaia 3 2 3 3 2 2 3" xfId="20207" xr:uid="{1D12BA79-FD59-42DD-A364-4C8E5A44B604}"/>
    <cellStyle name="Migliaia 3 2 3 3 2 3" xfId="11189" xr:uid="{462A0898-3136-4289-AD65-062107A517E5}"/>
    <cellStyle name="Migliaia 3 2 3 3 2 3 3" xfId="23187" xr:uid="{9B0D7FFA-906E-4B95-B58F-9AB1B1C62F29}"/>
    <cellStyle name="Migliaia 3 2 3 3 2 4" xfId="27536" xr:uid="{A77DA7AD-42BB-4649-A7C8-70DE92FEC652}"/>
    <cellStyle name="Migliaia 3 2 3 3 2 5" xfId="17239" xr:uid="{8C26772A-95FC-4B9D-815D-F35DE362A531}"/>
    <cellStyle name="Migliaia 3 2 3 3 2 6" xfId="33124" xr:uid="{3977DCC5-DD40-4910-9B77-C433EC2976C9}"/>
    <cellStyle name="Migliaia 3 2 3 3 2 7" xfId="1472" xr:uid="{47A2812F-8112-4CF6-A56C-1E91AF060337}"/>
    <cellStyle name="Migliaia 3 2 3 3 3" xfId="6928" xr:uid="{77886BD7-1916-4EFD-823D-C6C436F508D7}"/>
    <cellStyle name="Migliaia 3 2 3 3 3 2" xfId="29399" xr:uid="{1DEE27E5-189C-4643-AB9E-38E3E8A44ED0}"/>
    <cellStyle name="Migliaia 3 2 3 3 3 3" xfId="19106" xr:uid="{A23CD2AD-6BE2-46D4-A1D8-2EFA118F8A95}"/>
    <cellStyle name="Migliaia 3 2 3 3 4" xfId="10091" xr:uid="{DB82E680-BEEE-4107-B8DA-42FC6BF80638}"/>
    <cellStyle name="Migliaia 3 2 3 3 4 2" xfId="32360" xr:uid="{4197F72D-C013-4148-AC8D-BE4D245C674B}"/>
    <cellStyle name="Migliaia 3 2 3 3 4 3" xfId="22085" xr:uid="{57DFAB16-0546-4EA6-8549-6C4AB7357FC1}"/>
    <cellStyle name="Migliaia 3 2 3 3 5" xfId="13356" xr:uid="{B4EB4E65-B373-4FA5-9198-729E5ED6C8E8}"/>
    <cellStyle name="Migliaia 3 2 3 3 5 3" xfId="23992" xr:uid="{7C3A58DF-2984-4C1B-A303-1DF21671E912}"/>
    <cellStyle name="Migliaia 3 2 3 3 6" xfId="14327" xr:uid="{C3B06D5B-7FE2-4AC7-90A6-B3A91B408F04}"/>
    <cellStyle name="Migliaia 3 2 3 3 6 2" xfId="26436" xr:uid="{5C885A05-6506-40D8-806A-15FC8091817A}"/>
    <cellStyle name="Migliaia 3 2 3 3 7" xfId="16137" xr:uid="{25AAA251-67A2-49FF-8465-651AD5E5B251}"/>
    <cellStyle name="Migliaia 3 2 3 3 8" xfId="444" xr:uid="{1E56099E-5E54-44C3-A660-27DED78B5190}"/>
    <cellStyle name="Migliaia 3 2 3 4" xfId="278" xr:uid="{90E9C306-E959-41DE-B36A-A1B6FBD2C39A}"/>
    <cellStyle name="Migliaia 3 2 3 4 2" xfId="823" xr:uid="{D2B5E08D-B0C1-4C0A-A7A6-230C06D0D3D5}"/>
    <cellStyle name="Migliaia 3 2 3 4 2 2" xfId="29142" xr:uid="{8E058ADD-534C-4E06-A700-3A0ED124ECDD}"/>
    <cellStyle name="Migliaia 3 2 3 4 2 3" xfId="18849" xr:uid="{8603471B-3604-4084-848F-B1CA2B72DC75}"/>
    <cellStyle name="Migliaia 3 2 3 4 2 4" xfId="33184" xr:uid="{BCBFFE4C-56CF-43CC-B015-94A9FBED8A8A}"/>
    <cellStyle name="Migliaia 3 2 3 4 2 5" xfId="6642" xr:uid="{84E18FFD-C9D3-4AB0-A749-9B3152F3B0C3}"/>
    <cellStyle name="Migliaia 3 2 3 4 3" xfId="9833" xr:uid="{0649C659-6928-4C1B-B078-77E1A7AD1997}"/>
    <cellStyle name="Migliaia 3 2 3 4 3 2" xfId="32103" xr:uid="{5EC49685-80D7-470F-A042-7A8EFADF1E55}"/>
    <cellStyle name="Migliaia 3 2 3 4 3 3" xfId="21827" xr:uid="{95004AE6-9C5E-4196-867C-D7566CBEE43D}"/>
    <cellStyle name="Migliaia 3 2 3 4 4" xfId="26178" xr:uid="{5D150FD4-0B9A-4D4A-8D94-F39FAD48150C}"/>
    <cellStyle name="Migliaia 3 2 3 4 5" xfId="15879" xr:uid="{E85B01D2-E9B4-4836-AB62-1CB339AE7644}"/>
    <cellStyle name="Migliaia 3 2 3 4 7" xfId="3285" xr:uid="{A7257902-298B-4D5B-BF1C-302644DF5D6E}"/>
    <cellStyle name="Migliaia 3 2 3 5" xfId="748" xr:uid="{791E17E4-34FF-429F-84E0-5AB318605880}"/>
    <cellStyle name="Migliaia 3 2 3 5 2" xfId="28890" xr:uid="{64CD7705-CCD9-485B-8040-360E27D3F405}"/>
    <cellStyle name="Migliaia 3 2 3 5 3" xfId="18596" xr:uid="{BA3357F9-0EF9-4768-B555-5BA168C5EC42}"/>
    <cellStyle name="Migliaia 3 2 3 5 4" xfId="32997" xr:uid="{7E732788-A555-4899-89B1-BAB6F9551122}"/>
    <cellStyle name="Migliaia 3 2 3 5 6" xfId="6389" xr:uid="{D08520BA-7D79-4E11-98FB-FE701CDE980C}"/>
    <cellStyle name="Migliaia 3 2 3 6" xfId="9580" xr:uid="{B2C2CB3A-9EE9-41EF-BAD6-2102068A7474}"/>
    <cellStyle name="Migliaia 3 2 3 6 2" xfId="31850" xr:uid="{502608C0-DCE4-4547-8757-AFCD17435318}"/>
    <cellStyle name="Migliaia 3 2 3 6 3" xfId="21574" xr:uid="{68EC3997-1DEF-48C5-83B0-7793BCB08295}"/>
    <cellStyle name="Migliaia 3 2 3 7" xfId="12701" xr:uid="{41A24069-7764-44FF-8560-F6E57C322183}"/>
    <cellStyle name="Migliaia 3 2 3 7 3" xfId="23570" xr:uid="{BCE2F9B2-4F2B-4094-A883-A748A43C9E86}"/>
    <cellStyle name="Migliaia 3 2 3 8" xfId="14217" xr:uid="{DE9051DC-32B5-48B5-9D36-4DCD2BBBC245}"/>
    <cellStyle name="Migliaia 3 2 3 8 2" xfId="25926" xr:uid="{A1225699-9E7A-4924-BDCA-12A2B364D171}"/>
    <cellStyle name="Migliaia 3 2 3 9" xfId="15626" xr:uid="{CD3B1D8A-7EBE-45BE-A9EF-293D2D84ED48}"/>
    <cellStyle name="Migliaia 3 2 34" xfId="1147" xr:uid="{EDA47BA1-CFF9-4254-A030-2FBD69056249}"/>
    <cellStyle name="Migliaia 3 2 4" xfId="125" xr:uid="{72F8213F-73BD-49A6-8080-21954616AEA1}"/>
    <cellStyle name="Migliaia 3 2 4 2" xfId="317" xr:uid="{0C517624-10F5-43AD-B644-0ED11D0708BC}"/>
    <cellStyle name="Migliaia 3 2 4 2 2" xfId="949" xr:uid="{0243894E-9789-4361-96E1-2BDEE78473B3}"/>
    <cellStyle name="Migliaia 3 2 4 2 2 2" xfId="30585" xr:uid="{387EF0E5-0E02-4467-819E-E12B04C6FED8}"/>
    <cellStyle name="Migliaia 3 2 4 2 2 3" xfId="20296" xr:uid="{89DF312A-2D1A-4257-A25A-1A4B376316AC}"/>
    <cellStyle name="Migliaia 3 2 4 2 2 5" xfId="8173" xr:uid="{ACE1599D-D4AF-4421-AB9F-2B60E5D414ED}"/>
    <cellStyle name="Migliaia 3 2 4 2 3" xfId="11278" xr:uid="{73ABD4DB-B096-4C7A-90A4-6A5CBE8FAA36}"/>
    <cellStyle name="Migliaia 3 2 4 2 3 3" xfId="23276" xr:uid="{D149532A-9899-4F3A-8B98-2BD345F84AD1}"/>
    <cellStyle name="Migliaia 3 2 4 2 4" xfId="4975" xr:uid="{B02EA550-A1BC-4855-80C5-D79089959549}"/>
    <cellStyle name="Migliaia 3 2 4 2 5" xfId="14331" xr:uid="{3AC8FB95-712D-436D-9DC3-83CCD6BAABDC}"/>
    <cellStyle name="Migliaia 3 2 4 2 5 2" xfId="17328" xr:uid="{28855A3B-60FC-450D-B58C-414F09D791BA}"/>
    <cellStyle name="Migliaia 3 2 4 2 6" xfId="445" xr:uid="{30E2B964-800A-41AF-9051-BF64305FF02C}"/>
    <cellStyle name="Migliaia 3 2 4 2 7" xfId="33031" xr:uid="{BA15504C-E692-46A5-891C-16338D65F34C}"/>
    <cellStyle name="Migliaia 3 2 4 2 8" xfId="1276" xr:uid="{E82ACB12-A9A1-4A12-BB3A-78290C21827C}"/>
    <cellStyle name="Migliaia 3 2 4 3" xfId="521" xr:uid="{E45ACE42-F530-49EC-AFA7-6A98FA199A0E}"/>
    <cellStyle name="Migliaia 3 2 4 3 2" xfId="1056" xr:uid="{BBD069DE-398C-49C9-8AE6-B7A7861F471F}"/>
    <cellStyle name="Migliaia 3 2 4 3 2 2" xfId="29299" xr:uid="{2E0CB8AD-EC57-4CAC-BBAA-9BA101611993}"/>
    <cellStyle name="Migliaia 3 2 4 3 2 3" xfId="14438" xr:uid="{B4D350B6-31A5-4CA5-ABCC-D7C29E1C7F38}"/>
    <cellStyle name="Migliaia 3 2 4 3 3" xfId="19006" xr:uid="{D4C81A14-C524-4C36-A2D1-D7CF83A70B11}"/>
    <cellStyle name="Migliaia 3 2 4 3 5" xfId="1383" xr:uid="{D9EFEE91-5A27-4E0B-B371-1853FEC3A67A}"/>
    <cellStyle name="Migliaia 3 2 4 4" xfId="895" xr:uid="{F99617F4-55A2-4057-B53F-1A5C8A738717}"/>
    <cellStyle name="Migliaia 3 2 4 4 2" xfId="32260" xr:uid="{2381B44C-661E-4907-B333-3A6A739427B8}"/>
    <cellStyle name="Migliaia 3 2 4 4 3" xfId="21985" xr:uid="{CA62A865-3DC1-4BDF-8FDF-D58501FDA0F1}"/>
    <cellStyle name="Migliaia 3 2 4 4 5" xfId="9991" xr:uid="{3019CBEE-73E6-4F62-8624-142AC6006E91}"/>
    <cellStyle name="Migliaia 3 2 4 5" xfId="13068" xr:uid="{5F410E35-E0A5-4FCC-80AD-81375E60EFD4}"/>
    <cellStyle name="Migliaia 3 2 4 5 3" xfId="23892" xr:uid="{5DF14180-C10B-4EF1-B84F-C68D16CDD018}"/>
    <cellStyle name="Migliaia 3 2 4 6" xfId="14276" xr:uid="{1B5D80D0-7B00-46E3-92D8-8092D75BF76E}"/>
    <cellStyle name="Migliaia 3 2 4 6 2" xfId="26336" xr:uid="{3D1645DA-1CFE-4424-BFD8-7ED0D3BE772E}"/>
    <cellStyle name="Migliaia 3 2 4 7" xfId="16037" xr:uid="{05D03EF8-1868-44B6-9ED6-1C9736B735B7}"/>
    <cellStyle name="Migliaia 3 2 4 9" xfId="1221" xr:uid="{F1ADD402-76E2-4DD1-B634-2B06042967D0}"/>
    <cellStyle name="Migliaia 3 2 5" xfId="191" xr:uid="{F52038AF-D574-4784-9D89-F4DED5F8C0FB}"/>
    <cellStyle name="Migliaia 3 2 5 2" xfId="856" xr:uid="{341176F6-A3FD-4A8D-8331-31DCFBEA1026}"/>
    <cellStyle name="Migliaia 3 2 5 2 2" xfId="30376" xr:uid="{582D36E4-B4C4-4661-A9FC-912B66658923}"/>
    <cellStyle name="Migliaia 3 2 5 2 3" xfId="20086" xr:uid="{CD230564-6D7B-473B-946B-7E1A322EEEDC}"/>
    <cellStyle name="Migliaia 3 2 5 2 4" xfId="33097" xr:uid="{C214E3D9-309F-44A8-90D0-30BF2E3CFE8F}"/>
    <cellStyle name="Migliaia 3 2 5 2 5" xfId="7946" xr:uid="{D8019B48-ECA5-445D-87C5-88D1B2C44299}"/>
    <cellStyle name="Migliaia 3 2 5 3" xfId="11068" xr:uid="{6685A667-48A6-44A1-9F34-A7653AD3A7D2}"/>
    <cellStyle name="Migliaia 3 2 5 3 3" xfId="23066" xr:uid="{2B8A2CE9-85A0-4408-9478-4E1819E06B8F}"/>
    <cellStyle name="Migliaia 3 2 5 4" xfId="4760" xr:uid="{5BB435D7-0896-4866-A973-44B7874BA63B}"/>
    <cellStyle name="Migliaia 3 2 5 4 3" xfId="24446" xr:uid="{9EFC04BB-C9B0-4910-861D-0237A36016DA}"/>
    <cellStyle name="Migliaia 3 2 5 5" xfId="27417" xr:uid="{838F95CE-B8D7-47AA-B22A-73E9ABEDC8A3}"/>
    <cellStyle name="Migliaia 3 2 5 6" xfId="17118" xr:uid="{153F3C4F-DEBC-469B-A8C0-166B7BD82562}"/>
    <cellStyle name="Migliaia 3 2 5 9" xfId="1470" xr:uid="{1FAFB683-BF7B-4A31-9FD2-5D50AF902835}"/>
    <cellStyle name="Migliaia 3 2 6" xfId="251" xr:uid="{91CF8732-E8F1-4F7B-B08C-54E405C44FF5}"/>
    <cellStyle name="Migliaia 3 2 6 2" xfId="7816" xr:uid="{2BBBAFF1-414F-41F9-8AB4-F171DC7C0893}"/>
    <cellStyle name="Migliaia 3 2 6 2 2" xfId="30244" xr:uid="{22C60332-6ECB-4B2E-B071-971526C05183}"/>
    <cellStyle name="Migliaia 3 2 6 2 3" xfId="19955" xr:uid="{7AA4F8D2-7220-48A3-BF40-9E3B2017D536}"/>
    <cellStyle name="Migliaia 3 2 6 2 4" xfId="33157" xr:uid="{4A2FD0BA-CF81-4DC3-A145-2D9CE2C517BD}"/>
    <cellStyle name="Migliaia 3 2 6 3" xfId="10939" xr:uid="{100CC732-1F06-44AB-BFEF-360862FDA3C9}"/>
    <cellStyle name="Migliaia 3 2 6 3 3" xfId="22934" xr:uid="{3D0F062B-BCD7-41B9-A637-3E28239F083C}"/>
    <cellStyle name="Migliaia 3 2 6 4" xfId="13920" xr:uid="{052AF52A-F50D-4401-9B28-97C481EEA8F7}"/>
    <cellStyle name="Migliaia 3 2 6 4 3" xfId="24560" xr:uid="{A8DE3C16-FEE1-497C-8670-7DEA24B52DD8}"/>
    <cellStyle name="Migliaia 3 2 6 5" xfId="27285" xr:uid="{37DBB18B-C546-4614-A0FF-EF3F0DAC1F69}"/>
    <cellStyle name="Migliaia 3 2 6 6" xfId="16986" xr:uid="{7DD88C55-3BEF-4929-BC76-633B64E4729E}"/>
    <cellStyle name="Migliaia 3 2 6 8" xfId="4640" xr:uid="{467DABF7-6373-414A-B466-CA845ECD6E44}"/>
    <cellStyle name="Migliaia 3 2 7" xfId="4572" xr:uid="{F3D377B7-0DFD-43EB-8781-D147E0721CA4}"/>
    <cellStyle name="Migliaia 3 2 7 2" xfId="7748" xr:uid="{49835990-9B58-4B78-A8D7-C26F7E7F9FB7}"/>
    <cellStyle name="Migliaia 3 2 7 2 2" xfId="30177" xr:uid="{2A8D347D-6FE2-44B9-927A-342D4A15A3A7}"/>
    <cellStyle name="Migliaia 3 2 7 2 3" xfId="19887" xr:uid="{A701581A-1814-40D4-91E9-4896F0964D44}"/>
    <cellStyle name="Migliaia 3 2 7 3" xfId="10871" xr:uid="{6BB27428-EDD3-4EAA-84ED-A6098DB8EFB2}"/>
    <cellStyle name="Migliaia 3 2 7 3 3" xfId="22866" xr:uid="{1B519E22-7F80-4B05-9DAC-02AD2354BE99}"/>
    <cellStyle name="Migliaia 3 2 7 4" xfId="13735" xr:uid="{8F5D13C1-E242-468B-85BD-3A62BCDAC989}"/>
    <cellStyle name="Migliaia 3 2 7 4 3" xfId="24374" xr:uid="{00627783-A0FF-4E52-9412-AC99907A1B3D}"/>
    <cellStyle name="Migliaia 3 2 7 5" xfId="27217" xr:uid="{DC46E42D-1EB4-4C67-9A2A-84B8862E605C}"/>
    <cellStyle name="Migliaia 3 2 7 6" xfId="16918" xr:uid="{44B34D52-B38F-47D6-9159-3879EA398AD8}"/>
    <cellStyle name="Migliaia 3 2 7 7" xfId="32971" xr:uid="{7AA757A8-5EBB-4EEC-9180-76CF33F74C73}"/>
    <cellStyle name="Migliaia 3 2 8" xfId="4437" xr:uid="{F6281D9B-3E6F-4938-9878-AA680C515360}"/>
    <cellStyle name="Migliaia 3 2 8 2" xfId="7613" xr:uid="{23BB49E8-4127-4948-AF44-21E4F5A701A5}"/>
    <cellStyle name="Migliaia 3 2 8 2 2" xfId="30042" xr:uid="{4EE66274-EB9D-4E13-9148-EE58E07B1C1F}"/>
    <cellStyle name="Migliaia 3 2 8 2 3" xfId="19752" xr:uid="{BF0229E0-1EFA-4CFB-8716-026A642E1D05}"/>
    <cellStyle name="Migliaia 3 2 8 3" xfId="10736" xr:uid="{BB28C6F5-8861-4EE9-A6A7-71B7FB946606}"/>
    <cellStyle name="Migliaia 3 2 8 3 3" xfId="22731" xr:uid="{FED8CFF9-3017-4BAF-81E0-73FB1561CFEE}"/>
    <cellStyle name="Migliaia 3 2 8 4" xfId="13893" xr:uid="{396C2912-CFFE-4998-AD7B-869F80BD5ED6}"/>
    <cellStyle name="Migliaia 3 2 8 4 3" xfId="24533" xr:uid="{A833C1F1-587B-4173-8E98-1EFADD67BEB0}"/>
    <cellStyle name="Migliaia 3 2 8 5" xfId="27082" xr:uid="{66B7B4B8-F75D-40BB-BF74-60483AE4D4DB}"/>
    <cellStyle name="Migliaia 3 2 8 6" xfId="16783" xr:uid="{3A294DF1-0210-4FDB-BFD7-AA6C5618913E}"/>
    <cellStyle name="Migliaia 3 2 9" xfId="4234" xr:uid="{AD56A4E3-8681-434B-95FC-EE63A330359F}"/>
    <cellStyle name="Migliaia 3 2 9 2" xfId="7409" xr:uid="{61A0A6E2-CDD5-49CC-A2E8-ED6969552ACD}"/>
    <cellStyle name="Migliaia 3 2 9 2 2" xfId="29852" xr:uid="{4E841B1B-CE06-495D-9A2E-82F0BF6563C1}"/>
    <cellStyle name="Migliaia 3 2 9 2 3" xfId="19562" xr:uid="{1651F282-F24E-45DA-94EF-2F6AAD583443}"/>
    <cellStyle name="Migliaia 3 2 9 3" xfId="10546" xr:uid="{4CE62273-9B3D-47C8-8AAE-21342C34C59E}"/>
    <cellStyle name="Migliaia 3 2 9 3 3" xfId="22541" xr:uid="{A25B07B7-2CCA-4E9D-AC1F-0CEA0430B66C}"/>
    <cellStyle name="Migliaia 3 2 9 4" xfId="14123" xr:uid="{09497258-C732-490C-A784-BDDCD6FBB22E}"/>
    <cellStyle name="Migliaia 3 2 9 4 3" xfId="24759" xr:uid="{74E1BE62-2A73-4937-B085-CF04896884D0}"/>
    <cellStyle name="Migliaia 3 2 9 5" xfId="26892" xr:uid="{0D1F55FE-4D82-49F6-9411-707ADE369ADE}"/>
    <cellStyle name="Migliaia 3 2 9 6" xfId="16593" xr:uid="{7419B7E0-7E86-44A1-8F31-4C9FBCD984F3}"/>
    <cellStyle name="Migliaia 3 2_BRESCIA" xfId="434" xr:uid="{572210A6-E944-4F0C-A8AD-A241CA9C45C5}"/>
    <cellStyle name="Migliaia 3 20" xfId="2568" xr:uid="{BB83859C-419D-469B-9500-78CB79DB8775}"/>
    <cellStyle name="Migliaia 3 20 2" xfId="5882" xr:uid="{4495F7E2-75D3-4526-A3A2-08C149E6FA92}"/>
    <cellStyle name="Migliaia 3 20 2 2" xfId="28390" xr:uid="{4DC164CB-D9AC-4DBF-9B2B-A425795EA3DD}"/>
    <cellStyle name="Migliaia 3 20 2 3" xfId="18096" xr:uid="{E173693B-C35C-4FAD-80D7-3A4CD317254F}"/>
    <cellStyle name="Migliaia 3 20 3" xfId="9080" xr:uid="{BEFE8833-9E93-4872-99F1-0821032C2189}"/>
    <cellStyle name="Migliaia 3 20 3 2" xfId="31350" xr:uid="{1B246D14-9AAA-42A7-AF9C-D338EDD42C7E}"/>
    <cellStyle name="Migliaia 3 20 3 3" xfId="21074" xr:uid="{C6798BCA-9BE2-4823-91E2-FC883B7EFF1C}"/>
    <cellStyle name="Migliaia 3 20 4" xfId="25426" xr:uid="{8CB9E033-53A9-4750-9405-02289F50FC50}"/>
    <cellStyle name="Migliaia 3 20 5" xfId="15126" xr:uid="{FAA46409-8383-4B11-AC97-7E59562D9B9C}"/>
    <cellStyle name="Migliaia 3 21" xfId="2545" xr:uid="{A30A117B-3829-4E37-B35D-CA0E3C4B2750}"/>
    <cellStyle name="Migliaia 3 21 2" xfId="5859" xr:uid="{3507C9FB-FDE7-4706-B884-0BED57C634D9}"/>
    <cellStyle name="Migliaia 3 21 2 2" xfId="28367" xr:uid="{40A109C5-3E38-40AB-AE93-DF7995195E36}"/>
    <cellStyle name="Migliaia 3 21 2 3" xfId="18073" xr:uid="{666A1E0D-13B5-47CC-846C-CF7FBB95290B}"/>
    <cellStyle name="Migliaia 3 21 3" xfId="9057" xr:uid="{647E69E4-1730-4B5E-B0A8-1D0F6930FE7D}"/>
    <cellStyle name="Migliaia 3 21 3 2" xfId="31327" xr:uid="{81DBCC53-A801-451B-A656-A8EDCCFB4708}"/>
    <cellStyle name="Migliaia 3 21 3 3" xfId="21051" xr:uid="{1E6D0FEC-10C6-45D1-9326-732F88898579}"/>
    <cellStyle name="Migliaia 3 21 4" xfId="25403" xr:uid="{96A69F8E-2689-4A9E-AB1F-31035EAD0AF7}"/>
    <cellStyle name="Migliaia 3 21 5" xfId="15103" xr:uid="{433A7CA1-9929-4AA5-A19F-20C9BE800D38}"/>
    <cellStyle name="Migliaia 3 22" xfId="2518" xr:uid="{CE7EC1B8-258A-4400-823B-03D4048E9B58}"/>
    <cellStyle name="Migliaia 3 22 2" xfId="5832" xr:uid="{D154AF5A-DE57-4AB8-94C8-538EAA8C14B3}"/>
    <cellStyle name="Migliaia 3 22 2 2" xfId="28340" xr:uid="{924FE85A-4A63-4428-B1FB-5A6FD8E80126}"/>
    <cellStyle name="Migliaia 3 22 2 3" xfId="18046" xr:uid="{3092D46C-910D-4D85-AAEB-6075CFFE14EB}"/>
    <cellStyle name="Migliaia 3 22 3" xfId="9030" xr:uid="{CB801F51-CC36-4844-8718-53112002197F}"/>
    <cellStyle name="Migliaia 3 22 3 2" xfId="31300" xr:uid="{4EE71059-D373-46EA-8F9D-3D9382FABF45}"/>
    <cellStyle name="Migliaia 3 22 3 3" xfId="21024" xr:uid="{2184898D-0F59-49AD-B424-EDBEFA451FC8}"/>
    <cellStyle name="Migliaia 3 22 4" xfId="25376" xr:uid="{43849835-3BD0-4EA5-BE3D-6A19AFDAC836}"/>
    <cellStyle name="Migliaia 3 22 5" xfId="15076" xr:uid="{3AD6E55C-14EB-4044-9587-B6D6E2D5B122}"/>
    <cellStyle name="Migliaia 3 23" xfId="2502" xr:uid="{E737A4DE-7FA5-41E0-B708-58CDA73CDA8C}"/>
    <cellStyle name="Migliaia 3 23 2" xfId="5818" xr:uid="{CC542CAC-967F-45E3-A207-4104576D58D4}"/>
    <cellStyle name="Migliaia 3 23 2 2" xfId="28326" xr:uid="{48A6986D-2179-4821-AA17-684EE8175B76}"/>
    <cellStyle name="Migliaia 3 23 2 3" xfId="18032" xr:uid="{CAF1287F-0735-44B9-9B13-7EC3346678C9}"/>
    <cellStyle name="Migliaia 3 23 3" xfId="9016" xr:uid="{98CA24A3-CDDA-4881-AE9E-B9949E522D1E}"/>
    <cellStyle name="Migliaia 3 23 3 2" xfId="31286" xr:uid="{109931D0-CEC5-4A72-B608-5AB1DA5F4A28}"/>
    <cellStyle name="Migliaia 3 23 3 3" xfId="21010" xr:uid="{BF287AE8-63C1-40BE-ACD4-303437E23397}"/>
    <cellStyle name="Migliaia 3 23 4" xfId="25362" xr:uid="{B23C1D9D-C766-464C-AD0B-2660CDFA718E}"/>
    <cellStyle name="Migliaia 3 23 5" xfId="15062" xr:uid="{A5F5BF8B-D69B-4670-94AC-3DF9A5AFE99A}"/>
    <cellStyle name="Migliaia 3 24" xfId="2445" xr:uid="{1FDA28AC-B3AC-4A5F-8858-129E9F2175BA}"/>
    <cellStyle name="Migliaia 3 24 2" xfId="5789" xr:uid="{C6D9E5A9-5772-45DB-946C-9B0BEC20ACF7}"/>
    <cellStyle name="Migliaia 3 24 2 2" xfId="28305" xr:uid="{8AE43CD9-8FCB-4828-8009-F37FE1350BC4}"/>
    <cellStyle name="Migliaia 3 24 2 3" xfId="18011" xr:uid="{9D73D84F-DBB3-41CC-BFB6-7DD1FA813577}"/>
    <cellStyle name="Migliaia 3 24 3" xfId="8995" xr:uid="{CDBF036E-06C5-475B-A767-2839D5D64A9A}"/>
    <cellStyle name="Migliaia 3 24 3 2" xfId="31265" xr:uid="{97CED1DC-E827-4AB9-858C-44549C6F0FD6}"/>
    <cellStyle name="Migliaia 3 24 3 3" xfId="20989" xr:uid="{B4206070-05B2-4B40-8A1A-99C472DD4F18}"/>
    <cellStyle name="Migliaia 3 24 4" xfId="25341" xr:uid="{C61BB552-04B6-4CA2-B293-BE9E26E152DE}"/>
    <cellStyle name="Migliaia 3 24 5" xfId="15041" xr:uid="{FB529492-7F1B-451C-95D8-72ACF2F8476C}"/>
    <cellStyle name="Migliaia 3 25" xfId="2402" xr:uid="{9C9ADFE5-382E-497E-A307-8241E4F220D3}"/>
    <cellStyle name="Migliaia 3 25 2" xfId="5749" xr:uid="{D597401A-FDE7-47D2-98BD-15004D370B6E}"/>
    <cellStyle name="Migliaia 3 25 2 2" xfId="28265" xr:uid="{6688F23F-3AAE-4B7C-ACEB-B8D194BBB1E3}"/>
    <cellStyle name="Migliaia 3 25 2 3" xfId="17971" xr:uid="{CB8BFB09-669C-4778-8B1D-C2BEE3BC72C3}"/>
    <cellStyle name="Migliaia 3 25 3" xfId="8955" xr:uid="{F0C9E883-CA1A-497B-9453-6418132BBA4D}"/>
    <cellStyle name="Migliaia 3 25 3 2" xfId="31225" xr:uid="{C7DA488A-1E18-45B5-BF01-9B8BF24BBF2B}"/>
    <cellStyle name="Migliaia 3 25 3 3" xfId="20949" xr:uid="{F5FA0315-E374-41DB-9004-0DDF06861265}"/>
    <cellStyle name="Migliaia 3 25 4" xfId="25301" xr:uid="{25B16DB3-AF57-4AEF-BD49-6577B4705CB7}"/>
    <cellStyle name="Migliaia 3 25 5" xfId="15001" xr:uid="{BAD6C571-26A3-4D16-985D-2409D31A3CE0}"/>
    <cellStyle name="Migliaia 3 26" xfId="2383" xr:uid="{149F1183-09CD-436F-986D-860A1D20B5A4}"/>
    <cellStyle name="Migliaia 3 26 2" xfId="5730" xr:uid="{4AB8B427-C109-491D-B725-6A619BF936EA}"/>
    <cellStyle name="Migliaia 3 26 2 2" xfId="28246" xr:uid="{A3DABD48-FA53-465A-862C-03E97630BAA8}"/>
    <cellStyle name="Migliaia 3 26 2 3" xfId="17952" xr:uid="{3989255F-C975-4DF0-AAD2-65F798CC7980}"/>
    <cellStyle name="Migliaia 3 26 3" xfId="8936" xr:uid="{5C8A801D-D5E9-4245-BA44-69502BA88C42}"/>
    <cellStyle name="Migliaia 3 26 3 2" xfId="31206" xr:uid="{77713F26-A9EE-41D7-83C9-F601146A3F0C}"/>
    <cellStyle name="Migliaia 3 26 3 3" xfId="20930" xr:uid="{EF43B800-8BD8-441C-9DF7-3385A3BA7CE4}"/>
    <cellStyle name="Migliaia 3 26 4" xfId="25282" xr:uid="{FCD59DAB-A6B4-4F52-BBD8-880F966E6D0F}"/>
    <cellStyle name="Migliaia 3 26 5" xfId="14982" xr:uid="{01CD24E4-DE70-48B5-B541-073E50C6E04E}"/>
    <cellStyle name="Migliaia 3 27" xfId="2365" xr:uid="{BB2D7476-67C7-4E2C-9D74-8BC6AA2AE428}"/>
    <cellStyle name="Migliaia 3 27 2" xfId="5712" xr:uid="{B0DF3B36-CC32-44D2-A695-492F7F8913B2}"/>
    <cellStyle name="Migliaia 3 27 2 2" xfId="28228" xr:uid="{0C2CD0BF-265C-4E4D-BD37-495A39594A92}"/>
    <cellStyle name="Migliaia 3 27 2 3" xfId="17934" xr:uid="{8AC719D3-6519-41F8-9EF4-2825435D68EE}"/>
    <cellStyle name="Migliaia 3 27 3" xfId="8918" xr:uid="{4B400120-550B-49DB-AAC8-536FD08E94CE}"/>
    <cellStyle name="Migliaia 3 27 3 2" xfId="31188" xr:uid="{F4A758AE-EB7C-4ED1-BD46-46F147E36AEF}"/>
    <cellStyle name="Migliaia 3 27 3 3" xfId="20912" xr:uid="{00330000-C5C7-408F-B79C-C84E36CFF9FE}"/>
    <cellStyle name="Migliaia 3 27 4" xfId="25264" xr:uid="{46C22034-2C32-4B57-9824-EFDADC7CE7C6}"/>
    <cellStyle name="Migliaia 3 27 5" xfId="14964" xr:uid="{AFDE3745-88CF-4B7E-804C-4143CC057F2E}"/>
    <cellStyle name="Migliaia 3 28" xfId="2350" xr:uid="{7040F26D-3094-4E98-8F28-46051F4F7456}"/>
    <cellStyle name="Migliaia 3 28 2" xfId="5697" xr:uid="{0F0C1C7C-53AE-462D-A5EA-1DCBFD9038A3}"/>
    <cellStyle name="Migliaia 3 28 2 2" xfId="28213" xr:uid="{C31FA923-B512-49C2-8073-FC3637FEAFBA}"/>
    <cellStyle name="Migliaia 3 28 2 3" xfId="17919" xr:uid="{DE38BC41-03AE-46F0-8CA7-7B49C6A66EEC}"/>
    <cellStyle name="Migliaia 3 28 3" xfId="8903" xr:uid="{0C99FE91-BE36-4999-ADC3-F330F0F4B0B9}"/>
    <cellStyle name="Migliaia 3 28 3 2" xfId="31173" xr:uid="{89A2D0C9-A612-4F7B-8AAF-68CDB9F1B126}"/>
    <cellStyle name="Migliaia 3 28 3 3" xfId="20897" xr:uid="{88E7D6F9-0EB0-42B6-A8ED-D3E332DFCB24}"/>
    <cellStyle name="Migliaia 3 28 4" xfId="25249" xr:uid="{0EA79030-5709-4529-88B1-1F18FFA83DF5}"/>
    <cellStyle name="Migliaia 3 28 5" xfId="14949" xr:uid="{4DAA9307-67D2-4755-9382-2912AC94D527}"/>
    <cellStyle name="Migliaia 3 29" xfId="2331" xr:uid="{56D02B65-EA02-46CB-879B-2C4C91E5008C}"/>
    <cellStyle name="Migliaia 3 29 2" xfId="5678" xr:uid="{0AE95C97-1E9E-4788-A0AF-7A60486577FC}"/>
    <cellStyle name="Migliaia 3 29 2 2" xfId="28194" xr:uid="{8ECE426E-D409-4FB1-A53F-9E20CE46BC3E}"/>
    <cellStyle name="Migliaia 3 29 2 3" xfId="17900" xr:uid="{23BCF901-6C7E-4CC4-8E27-8951345056F3}"/>
    <cellStyle name="Migliaia 3 29 3" xfId="8884" xr:uid="{DADA3B41-FBF2-4FAC-8CD1-07E5C03C4AF4}"/>
    <cellStyle name="Migliaia 3 29 3 2" xfId="31154" xr:uid="{B41D4FC7-756E-4564-A45D-E0739A57F3F8}"/>
    <cellStyle name="Migliaia 3 29 3 3" xfId="20878" xr:uid="{8CF79C44-54A8-495F-93BB-4E3F10F43305}"/>
    <cellStyle name="Migliaia 3 29 4" xfId="25230" xr:uid="{D4778311-AF70-4F9C-8405-E3992E7F448C}"/>
    <cellStyle name="Migliaia 3 29 5" xfId="14930" xr:uid="{23ECD769-F19E-4847-B463-4CAB8FDE60B4}"/>
    <cellStyle name="Migliaia 3 3" xfId="72" xr:uid="{3D59D8B1-CB54-4AE9-ABC2-6AEF08B405C7}"/>
    <cellStyle name="Migliaia 3 3 10" xfId="3045" xr:uid="{E59233ED-DCAF-4038-A31B-76B5C8843E5B}"/>
    <cellStyle name="Migliaia 3 3 10 2" xfId="6334" xr:uid="{E18E2A08-FB2B-4354-A4BD-398EB49DF67D}"/>
    <cellStyle name="Migliaia 3 3 10 2 2" xfId="28835" xr:uid="{2099BEAB-18CD-4D8B-98AB-5DE2E8A256D6}"/>
    <cellStyle name="Migliaia 3 3 10 2 3" xfId="18541" xr:uid="{ADBEF75F-AB98-468B-BFDB-E45537BF946F}"/>
    <cellStyle name="Migliaia 3 3 10 3" xfId="9525" xr:uid="{E91FCD1B-2A62-414F-A95A-1961891A1519}"/>
    <cellStyle name="Migliaia 3 3 10 3 2" xfId="31795" xr:uid="{7E905F28-2BE0-4A73-8E83-4A9D53545F82}"/>
    <cellStyle name="Migliaia 3 3 10 3 3" xfId="21519" xr:uid="{7D9737DB-4D98-44C9-B19D-94FDDA209FD9}"/>
    <cellStyle name="Migliaia 3 3 10 4" xfId="25871" xr:uid="{0EAD8AB6-570B-4A27-8042-3A30BA2C3D82}"/>
    <cellStyle name="Migliaia 3 3 10 5" xfId="15571" xr:uid="{0C92DE85-2788-43CA-9D35-AA28FCE1E5C0}"/>
    <cellStyle name="Migliaia 3 3 10 6" xfId="32786" xr:uid="{9DA4D82B-F5DB-4DB2-B50B-BBC9D8BCB696}"/>
    <cellStyle name="Migliaia 3 3 11" xfId="2932" xr:uid="{06CEA656-A22F-416C-9BB2-99F85F3B39AF}"/>
    <cellStyle name="Migliaia 3 3 11 2" xfId="6224" xr:uid="{161885B0-5F07-4470-AD26-9C60F823F9D2}"/>
    <cellStyle name="Migliaia 3 3 11 2 2" xfId="28725" xr:uid="{F700731B-5040-4951-BE25-6EC53CD9AC65}"/>
    <cellStyle name="Migliaia 3 3 11 2 3" xfId="18431" xr:uid="{DC7BB198-E844-4905-914F-56AA71EF7591}"/>
    <cellStyle name="Migliaia 3 3 11 3" xfId="9415" xr:uid="{F53F8DDC-C891-4542-B57A-F8D65807A491}"/>
    <cellStyle name="Migliaia 3 3 11 3 2" xfId="31685" xr:uid="{E722A9F8-1359-40D9-A9E0-1626618EDCB7}"/>
    <cellStyle name="Migliaia 3 3 11 3 3" xfId="21409" xr:uid="{1460578D-5D92-4C13-84AE-F90658F32912}"/>
    <cellStyle name="Migliaia 3 3 11 4" xfId="25761" xr:uid="{08FF6BB8-D0D2-49B4-A205-54C79FEEFE26}"/>
    <cellStyle name="Migliaia 3 3 11 5" xfId="15461" xr:uid="{227A58D7-4EDA-4980-9E5E-3B4660635305}"/>
    <cellStyle name="Migliaia 3 3 12" xfId="2851" xr:uid="{3C558EF7-0B59-4FD8-91F7-F1BE4C0C46FC}"/>
    <cellStyle name="Migliaia 3 3 12 2" xfId="6137" xr:uid="{36993E4C-2433-4651-B854-989A1C14CD53}"/>
    <cellStyle name="Migliaia 3 3 12 2 2" xfId="28638" xr:uid="{8D8D527C-0F8D-427A-8CBE-4539F797E0B2}"/>
    <cellStyle name="Migliaia 3 3 12 2 3" xfId="18344" xr:uid="{2BBA8337-078B-40F8-A55D-E267BEEC4149}"/>
    <cellStyle name="Migliaia 3 3 12 3" xfId="9328" xr:uid="{C944798F-E44E-4B81-8A9B-4BDBEB631D60}"/>
    <cellStyle name="Migliaia 3 3 12 3 2" xfId="31598" xr:uid="{6217C18D-93DD-4253-93F8-1DA0D0C25164}"/>
    <cellStyle name="Migliaia 3 3 12 3 3" xfId="21322" xr:uid="{D8926848-2075-4399-AC53-0E0F2305E898}"/>
    <cellStyle name="Migliaia 3 3 12 4" xfId="25674" xr:uid="{2841A2BD-E819-4828-9D2D-4CC985F41A7A}"/>
    <cellStyle name="Migliaia 3 3 12 5" xfId="15374" xr:uid="{ECC9722B-E831-4AEB-9C84-19C2A7AABA9B}"/>
    <cellStyle name="Migliaia 3 3 13" xfId="2742" xr:uid="{00DF09F8-F4FF-4E26-BA54-EFB54266FAF3}"/>
    <cellStyle name="Migliaia 3 3 13 2" xfId="6027" xr:uid="{93933128-BE6E-4B23-BABB-92212A1B2D7A}"/>
    <cellStyle name="Migliaia 3 3 13 2 2" xfId="28528" xr:uid="{3F9F63B9-25DD-417E-BB3D-EBF80101A9E4}"/>
    <cellStyle name="Migliaia 3 3 13 2 3" xfId="18234" xr:uid="{F6932064-2D76-4F7D-9B2B-8E4380DEBD7C}"/>
    <cellStyle name="Migliaia 3 3 13 3" xfId="9218" xr:uid="{B7C4978F-B60E-47C2-858F-F58B7F21EE24}"/>
    <cellStyle name="Migliaia 3 3 13 3 2" xfId="31488" xr:uid="{C6F1C1C7-7CBB-4BE8-93D4-DC8AF799EFA9}"/>
    <cellStyle name="Migliaia 3 3 13 3 3" xfId="21212" xr:uid="{7DB334E4-23C4-44B3-A7F8-713A6FD7C7D6}"/>
    <cellStyle name="Migliaia 3 3 13 4" xfId="25564" xr:uid="{7F4234A1-6FA4-4292-91AA-ECC298E0944F}"/>
    <cellStyle name="Migliaia 3 3 13 5" xfId="15264" xr:uid="{82CA0163-D5EF-473D-9CE2-FC6D42BCE14A}"/>
    <cellStyle name="Migliaia 3 3 14" xfId="2213" xr:uid="{A292FABF-07D9-4A95-AA6B-F627707E0685}"/>
    <cellStyle name="Migliaia 3 3 14 2" xfId="5559" xr:uid="{905EB3ED-A41F-4FD1-8E17-9F4F327A17BA}"/>
    <cellStyle name="Migliaia 3 3 14 2 2" xfId="28075" xr:uid="{09B728C3-A62C-411C-A99B-D1676399FA09}"/>
    <cellStyle name="Migliaia 3 3 14 2 3" xfId="17781" xr:uid="{8FDC1BFA-C2A0-4D23-824C-97E9760DF1B8}"/>
    <cellStyle name="Migliaia 3 3 14 3" xfId="8765" xr:uid="{9965382D-7CF7-4694-A214-A42EA9BCDBB0}"/>
    <cellStyle name="Migliaia 3 3 14 3 2" xfId="31035" xr:uid="{9C0A1797-1F2D-41A4-B19C-837CD8DBF119}"/>
    <cellStyle name="Migliaia 3 3 14 3 3" xfId="20759" xr:uid="{FBA16383-A39F-4866-89D1-6BD2C8C9190B}"/>
    <cellStyle name="Migliaia 3 3 14 4" xfId="25111" xr:uid="{8E9256F0-2B0C-4630-B55E-9F1988A503D9}"/>
    <cellStyle name="Migliaia 3 3 14 5" xfId="14811" xr:uid="{3C8E865D-2271-4552-B2B1-A976E7B9A853}"/>
    <cellStyle name="Migliaia 3 3 15" xfId="1754" xr:uid="{232CA349-9DD2-4E44-BF44-3B105468653E}"/>
    <cellStyle name="Migliaia 3 3 15 2" xfId="5356" xr:uid="{52C9F9BF-5606-416B-9A18-A79270C039DB}"/>
    <cellStyle name="Migliaia 3 3 15 2 2" xfId="27932" xr:uid="{68C5EC67-A22C-4D0A-9B0A-D68EFF3FD97B}"/>
    <cellStyle name="Migliaia 3 3 15 2 3" xfId="17638" xr:uid="{53C97B4B-670B-43CC-92D3-1736DB8CC793}"/>
    <cellStyle name="Migliaia 3 3 15 3" xfId="8612" xr:uid="{1F21A677-D47A-422D-9768-3977A31FDD15}"/>
    <cellStyle name="Migliaia 3 3 15 3 2" xfId="30892" xr:uid="{F7A4AFED-AAAC-4E38-86FB-F32D5924F3E9}"/>
    <cellStyle name="Migliaia 3 3 15 3 3" xfId="20616" xr:uid="{772A7E76-1A33-403B-93F2-D0B453237A61}"/>
    <cellStyle name="Migliaia 3 3 15 4" xfId="24958" xr:uid="{917357C6-1697-4D53-B21C-FC444A3EB154}"/>
    <cellStyle name="Migliaia 3 3 15 5" xfId="14658" xr:uid="{4E331405-5632-4C3F-AB64-11B25A4AE354}"/>
    <cellStyle name="Migliaia 3 3 16" xfId="5266" xr:uid="{A2B4AFE4-B2C7-4DD4-81C2-2BD09FD4F846}"/>
    <cellStyle name="Migliaia 3 3 16 2" xfId="27871" xr:uid="{548015D9-9330-4D24-9166-561601A0C6B2}"/>
    <cellStyle name="Migliaia 3 3 16 3" xfId="17577" xr:uid="{75E6C725-7A57-498B-A150-5C1DF457AF12}"/>
    <cellStyle name="Migliaia 3 3 17" xfId="8548" xr:uid="{27960B52-68BF-42BC-AABF-9BC7DFA814FF}"/>
    <cellStyle name="Migliaia 3 3 17 2" xfId="30831" xr:uid="{70737EA3-84C2-4B71-B09B-97376453782D}"/>
    <cellStyle name="Migliaia 3 3 17 3" xfId="20555" xr:uid="{F8399A5F-C93F-4E07-AC12-C0B43EB11110}"/>
    <cellStyle name="Migliaia 3 3 18" xfId="12387" xr:uid="{BE51ED4A-DE0A-4874-A15E-1B1EF41AE9C2}"/>
    <cellStyle name="Migliaia 3 3 18 3" xfId="23487" xr:uid="{D1641110-4D1A-4788-B4D1-C5599C9327FE}"/>
    <cellStyle name="Migliaia 3 3 19" xfId="14211" xr:uid="{D21C53D1-3E9E-47D5-B216-B640A6C3DA42}"/>
    <cellStyle name="Migliaia 3 3 19 2" xfId="24894" xr:uid="{4407DE77-E9F0-430C-872A-918652825158}"/>
    <cellStyle name="Migliaia 3 3 2" xfId="100" xr:uid="{F7AFD1AA-4373-498E-BE68-88317132EAF9}"/>
    <cellStyle name="Migliaia 3 3 2 10" xfId="15736" xr:uid="{0CBB1EAA-6710-4248-8851-57F8A408AABC}"/>
    <cellStyle name="Migliaia 3 3 2 13" xfId="1210" xr:uid="{E05CAC0A-F32D-4CEF-88F0-20BD01ED2FC3}"/>
    <cellStyle name="Migliaia 3 3 2 2" xfId="157" xr:uid="{1D19ED92-3BC8-4C1B-BF3B-1300124A7FDF}"/>
    <cellStyle name="Migliaia 3 3 2 2 2" xfId="505" xr:uid="{FBA9D8E7-2F71-4727-B845-84B7C3DA6DB7}"/>
    <cellStyle name="Migliaia 3 3 2 2 2 2" xfId="1035" xr:uid="{6AFB704C-44B5-46F3-A806-D4A48DADE395}"/>
    <cellStyle name="Migliaia 3 3 2 2 2 2 2" xfId="30709" xr:uid="{374E7179-CDFB-4204-906A-89C330B0F737}"/>
    <cellStyle name="Migliaia 3 3 2 2 2 2 3" xfId="20423" xr:uid="{BE6B02A2-53E2-42FC-BAB2-053EB3991D92}"/>
    <cellStyle name="Migliaia 3 3 2 2 2 2 4" xfId="32756" xr:uid="{BA43950C-5855-414A-B766-F922A8350D2E}"/>
    <cellStyle name="Migliaia 3 3 2 2 2 2 5" xfId="8299" xr:uid="{4FEAA52B-BFA1-4D83-8A19-B89382896F0D}"/>
    <cellStyle name="Migliaia 3 3 2 2 2 3" xfId="11403" xr:uid="{6EE5FA08-5AED-4CE9-9822-9A4119889C7E}"/>
    <cellStyle name="Migliaia 3 3 2 2 2 3 3" xfId="23403" xr:uid="{601452AE-FF54-454D-B494-19074EBC7792}"/>
    <cellStyle name="Migliaia 3 3 2 2 2 4" xfId="13621" xr:uid="{2039530B-9958-45D2-B614-4DDAD224DDC7}"/>
    <cellStyle name="Migliaia 3 3 2 2 2 4 3" xfId="24259" xr:uid="{B38380B8-473C-4DD4-BBDF-64C1BF2136BB}"/>
    <cellStyle name="Migliaia 3 3 2 2 2 5" xfId="14417" xr:uid="{4859F93C-52CF-4ABD-A5B5-A496240F85EB}"/>
    <cellStyle name="Migliaia 3 3 2 2 2 5 2" xfId="27749" xr:uid="{E70405AD-D956-4AE0-8BD9-234146730812}"/>
    <cellStyle name="Migliaia 3 3 2 2 2 6" xfId="17455" xr:uid="{5D4143C1-3113-45FA-BB14-B0347DCCEB61}"/>
    <cellStyle name="Migliaia 3 3 2 2 2 7" xfId="32682" xr:uid="{52F07F4A-7C48-421A-BBBC-DE71F6729165}"/>
    <cellStyle name="Migliaia 3 3 2 2 2 8" xfId="33063" xr:uid="{B248D347-067F-41B6-A2E2-AACBB5F2476D}"/>
    <cellStyle name="Migliaia 3 3 2 2 2 9" xfId="1362" xr:uid="{A3745C6C-B065-4BE9-A0E2-CCAA3FB9A97F}"/>
    <cellStyle name="Migliaia 3 3 2 2 3" xfId="555" xr:uid="{B855834A-6010-40E1-B83B-D7BEB3181066}"/>
    <cellStyle name="Migliaia 3 3 2 2 3 2" xfId="1101" xr:uid="{CB620B8D-1DD5-44DB-96A6-0ECBD13B223E}"/>
    <cellStyle name="Migliaia 3 3 2 2 3 2 3" xfId="7195" xr:uid="{867712DF-9ADF-4BAF-BD53-CED76E3A58E6}"/>
    <cellStyle name="Migliaia 3 3 2 2 3 3" xfId="14484" xr:uid="{1E4ED1D3-01AE-4F55-BFBA-33CB4AED5C73}"/>
    <cellStyle name="Migliaia 3 3 2 2 3 3 2" xfId="19377" xr:uid="{C3C77CF4-A063-4211-AD6E-AC3693114525}"/>
    <cellStyle name="Migliaia 3 3 2 2 3 5" xfId="1429" xr:uid="{82258F5F-65B0-4B4D-884A-2F7360A72AA1}"/>
    <cellStyle name="Migliaia 3 3 2 2 4" xfId="956" xr:uid="{36F28F12-CB6E-4C70-9ADF-AA2A9E9EB70C}"/>
    <cellStyle name="Migliaia 3 3 2 2 4 3" xfId="22356" xr:uid="{0F2BDFE1-33D0-409E-B633-A0309BBB89C9}"/>
    <cellStyle name="Migliaia 3 3 2 2 4 6" xfId="10361" xr:uid="{310D8042-0036-426D-BB15-59FA5EAFBAA9}"/>
    <cellStyle name="Migliaia 3 3 2 2 5" xfId="13017" xr:uid="{9A98940E-13B4-4FAF-9178-337186CC8FF7}"/>
    <cellStyle name="Migliaia 3 3 2 2 5 3" xfId="23842" xr:uid="{89B8EFE1-53A3-4581-9C33-64ACB0D0AB2E}"/>
    <cellStyle name="Migliaia 3 3 2 2 6" xfId="14338" xr:uid="{ACDDEF86-1941-407E-8F5E-8E6523198070}"/>
    <cellStyle name="Migliaia 3 3 2 2 6 2" xfId="26707" xr:uid="{8FA85125-9226-44A1-A0B0-89C89FD4B301}"/>
    <cellStyle name="Migliaia 3 3 2 2 7" xfId="16408" xr:uid="{CCF17F33-19F0-4C1B-A952-4F26FC399295}"/>
    <cellStyle name="Migliaia 3 3 2 2 9" xfId="1283" xr:uid="{7938ED71-DF49-42BA-8C94-A4983B572EDA}"/>
    <cellStyle name="Migliaia 3 3 2 3" xfId="228" xr:uid="{A6795C31-8FF5-4370-9305-589F77CE76CB}"/>
    <cellStyle name="Migliaia 3 3 2 3 10" xfId="1313" xr:uid="{60EC15B6-66F4-49D9-BB66-CF894F4F5F24}"/>
    <cellStyle name="Migliaia 3 3 2 3 2" xfId="986" xr:uid="{8618D9A0-936B-4698-A469-F46B5504A24F}"/>
    <cellStyle name="Migliaia 3 3 2 3 2 2" xfId="8091" xr:uid="{7880151A-1AB2-4618-9222-FF9B437B7BD4}"/>
    <cellStyle name="Migliaia 3 3 2 3 2 2 2" xfId="30514" xr:uid="{C0E01E25-17EF-4325-AA1D-6E958D035F91}"/>
    <cellStyle name="Migliaia 3 3 2 3 2 2 3" xfId="20224" xr:uid="{31FEA333-2307-4EFC-90F8-9321E5367CE0}"/>
    <cellStyle name="Migliaia 3 3 2 3 2 3" xfId="11206" xr:uid="{002D3DD3-5C6F-48E4-BA76-D8F1753B4D1D}"/>
    <cellStyle name="Migliaia 3 3 2 3 2 3 3" xfId="23204" xr:uid="{A8075452-6D4E-4366-8C48-4D8DFD6A3914}"/>
    <cellStyle name="Migliaia 3 3 2 3 2 4" xfId="27553" xr:uid="{3B72567E-890C-4751-B402-6338AD26B2F3}"/>
    <cellStyle name="Migliaia 3 3 2 3 2 5" xfId="17256" xr:uid="{DCD962B5-BF9B-43E4-8034-D5D09AF62A09}"/>
    <cellStyle name="Migliaia 3 3 2 3 2 6" xfId="32742" xr:uid="{7FD1E16F-3953-4FFE-910F-CE2935FF5D3F}"/>
    <cellStyle name="Migliaia 3 3 2 3 2 7" xfId="4903" xr:uid="{BF2EC093-9F29-4C7C-9535-0E0BB7628D2C}"/>
    <cellStyle name="Migliaia 3 3 2 3 2 8" xfId="33134" xr:uid="{08578DA2-F2B8-4135-B0D5-AE0E98DE2FB0}"/>
    <cellStyle name="Migliaia 3 3 2 3 3" xfId="7038" xr:uid="{857719F7-D0C1-4852-8027-9DF187F96A4E}"/>
    <cellStyle name="Migliaia 3 3 2 3 3 2" xfId="29508" xr:uid="{A659E8C9-5738-445D-8E8B-420ADC9AF739}"/>
    <cellStyle name="Migliaia 3 3 2 3 3 3" xfId="19216" xr:uid="{8721269B-5935-4761-AFA9-06655173DC09}"/>
    <cellStyle name="Migliaia 3 3 2 3 3 4" xfId="32935" xr:uid="{378BBE14-6886-47F7-8CD3-0761298EAD72}"/>
    <cellStyle name="Migliaia 3 3 2 3 4" xfId="10200" xr:uid="{5E29E69F-4FB8-4D3B-8D06-1ACDF7CBABBB}"/>
    <cellStyle name="Migliaia 3 3 2 3 4 2" xfId="32470" xr:uid="{309DAA3B-D99E-419C-9789-CCDE83E82E2E}"/>
    <cellStyle name="Migliaia 3 3 2 3 4 3" xfId="22195" xr:uid="{4183EF96-9859-4424-93C1-555D5146E7FC}"/>
    <cellStyle name="Migliaia 3 3 2 3 5" xfId="13458" xr:uid="{EB352A4B-5967-4405-9338-D85F276190BF}"/>
    <cellStyle name="Migliaia 3 3 2 3 5 3" xfId="24097" xr:uid="{7F40E01A-6E21-44B1-A5CF-34D85A8EF828}"/>
    <cellStyle name="Migliaia 3 3 2 3 6" xfId="14368" xr:uid="{9B8CAD6A-CAE6-40E1-8A43-1B8101F915CE}"/>
    <cellStyle name="Migliaia 3 3 2 3 6 2" xfId="26546" xr:uid="{80B6AF95-06A4-4F03-9691-C374D2DBB5E9}"/>
    <cellStyle name="Migliaia 3 3 2 3 7" xfId="16247" xr:uid="{A92F85AE-037D-4690-93BC-9C31E96A0EA1}"/>
    <cellStyle name="Migliaia 3 3 2 3 8" xfId="460" xr:uid="{F9E3024C-E1F8-47C4-9191-919BF3C17C06}"/>
    <cellStyle name="Migliaia 3 3 2 4" xfId="288" xr:uid="{9DB6C181-3C8F-44B0-B745-552387326C94}"/>
    <cellStyle name="Migliaia 3 3 2 4 2" xfId="884" xr:uid="{9F954E13-62CC-4816-A5BE-E12C35E8B95F}"/>
    <cellStyle name="Migliaia 3 3 2 4 2 2" xfId="29946" xr:uid="{D2B7E4B4-49CE-40F3-9021-19F66AA3E3B4}"/>
    <cellStyle name="Migliaia 3 3 2 4 2 3" xfId="19656" xr:uid="{511DB0CD-8636-4B70-AD7D-93E122B9F666}"/>
    <cellStyle name="Migliaia 3 3 2 4 2 4" xfId="33194" xr:uid="{8A53DDAF-B515-4DF5-8911-F016DE636BE9}"/>
    <cellStyle name="Migliaia 3 3 2 4 2 5" xfId="7517" xr:uid="{C80217A8-97B6-4829-80D2-FA6A08033D5C}"/>
    <cellStyle name="Migliaia 3 3 2 4 3" xfId="10640" xr:uid="{8301FB7E-7900-4BAE-A3F7-81725B5A752F}"/>
    <cellStyle name="Migliaia 3 3 2 4 3 2" xfId="32956" xr:uid="{38139A4A-9CA0-4B11-8268-8A73D4BF7394}"/>
    <cellStyle name="Migliaia 3 3 2 4 3 3" xfId="22635" xr:uid="{1D3B55DB-6896-4E0C-8D52-D39C69EEF9C0}"/>
    <cellStyle name="Migliaia 3 3 2 4 4" xfId="26986" xr:uid="{967535A9-9159-4ED4-A68F-60E2536878B6}"/>
    <cellStyle name="Migliaia 3 3 2 4 5" xfId="16687" xr:uid="{82465793-3B6B-4FD9-8AFE-3825A7CE72BD}"/>
    <cellStyle name="Migliaia 3 3 2 4 8" xfId="4342" xr:uid="{5830EC41-E45C-443D-B2B4-3F1A1A99AEC4}"/>
    <cellStyle name="Migliaia 3 3 2 5" xfId="752" xr:uid="{BE658374-BBC2-4546-A754-F62DCA8C1C17}"/>
    <cellStyle name="Migliaia 3 3 2 5 2" xfId="6752" xr:uid="{794C7B60-7658-4DB6-A260-3FEFC7C60ABB}"/>
    <cellStyle name="Migliaia 3 3 2 5 2 2" xfId="29252" xr:uid="{45320658-35F0-4972-8F05-8351C8AC8AE1}"/>
    <cellStyle name="Migliaia 3 3 2 5 2 3" xfId="18959" xr:uid="{CA24E435-5BD1-416F-8CEE-304AB6AABEE6}"/>
    <cellStyle name="Migliaia 3 3 2 5 3" xfId="9943" xr:uid="{1FF99089-EFD6-4783-9EE5-5A8941573DE6}"/>
    <cellStyle name="Migliaia 3 3 2 5 3 2" xfId="32213" xr:uid="{C322709C-63CF-4705-B1FE-8406F58605ED}"/>
    <cellStyle name="Migliaia 3 3 2 5 3 3" xfId="21937" xr:uid="{2B02FC8D-2B9B-401D-AE7A-A139456D8902}"/>
    <cellStyle name="Migliaia 3 3 2 5 4" xfId="26288" xr:uid="{2052F3D4-C015-4D0D-9A9D-65504FCFB206}"/>
    <cellStyle name="Migliaia 3 3 2 5 5" xfId="15989" xr:uid="{566C9EC4-6434-49C4-8B95-829C5BFF6111}"/>
    <cellStyle name="Migliaia 3 3 2 5 6" xfId="33007" xr:uid="{BB094AA1-088F-4546-BB7F-65581237D2BA}"/>
    <cellStyle name="Migliaia 3 3 2 5 7" xfId="3395" xr:uid="{3EB9E376-8980-4874-B549-45B7D366FBA6}"/>
    <cellStyle name="Migliaia 3 3 2 6" xfId="6499" xr:uid="{58137B98-5508-488E-84D1-504DBD53A6A0}"/>
    <cellStyle name="Migliaia 3 3 2 6 2" xfId="28999" xr:uid="{83C71092-A34E-46E0-B2B0-7E6288BE88A9}"/>
    <cellStyle name="Migliaia 3 3 2 6 3" xfId="18706" xr:uid="{D9B67063-0FE8-41BA-9D72-B6CB22012333}"/>
    <cellStyle name="Migliaia 3 3 2 6 4" xfId="32699" xr:uid="{B76A492F-1644-4170-98F2-C55DDD2D62F3}"/>
    <cellStyle name="Migliaia 3 3 2 7" xfId="9690" xr:uid="{086EC787-4303-4B80-985F-774D96DA2C6D}"/>
    <cellStyle name="Migliaia 3 3 2 7 2" xfId="31960" xr:uid="{84C3201A-4298-4181-87EF-89ED80F2DA43}"/>
    <cellStyle name="Migliaia 3 3 2 7 3" xfId="21684" xr:uid="{0FFBA271-F30C-4AF0-AC51-40D52DE92BF5}"/>
    <cellStyle name="Migliaia 3 3 2 7 4" xfId="32660" xr:uid="{639D83D7-2CD2-4C98-9D06-5AA25BF81A48}"/>
    <cellStyle name="Migliaia 3 3 2 8" xfId="12809" xr:uid="{E7BA021B-4060-45F6-B2BB-950EF4C9397D}"/>
    <cellStyle name="Migliaia 3 3 2 8 2" xfId="32797" xr:uid="{4E1A665D-D724-4C3F-B96F-713A4981C9CC}"/>
    <cellStyle name="Migliaia 3 3 2 8 3" xfId="23680" xr:uid="{7E119F9D-8D81-4AC5-A279-7DA6B155955D}"/>
    <cellStyle name="Migliaia 3 3 2 9" xfId="14265" xr:uid="{37171D8F-F18E-4482-9319-B2D35FD5FC79}"/>
    <cellStyle name="Migliaia 3 3 2 9 2" xfId="26036" xr:uid="{B41C9EA6-23DE-4147-9688-4EEAC2E5D7EE}"/>
    <cellStyle name="Migliaia 3 3 20" xfId="14594" xr:uid="{0D4CDA9B-438C-421E-BB3A-945A59E7FB16}"/>
    <cellStyle name="Migliaia 3 3 23" xfId="1156" xr:uid="{6401EEE0-2139-4455-8BA5-77DE4A05CBCD}"/>
    <cellStyle name="Migliaia 3 3 3" xfId="133" xr:uid="{CFEE3F54-A25F-4909-965D-0156792492D8}"/>
    <cellStyle name="Migliaia 3 3 3 11" xfId="1279" xr:uid="{9913A4F3-CD2B-467E-87F1-31B733577DFE}"/>
    <cellStyle name="Migliaia 3 3 3 2" xfId="325" xr:uid="{652A7D39-3244-4040-A769-740F7FBB23E6}"/>
    <cellStyle name="Migliaia 3 3 3 2 2" xfId="1081" xr:uid="{E790633C-262E-44D3-A544-F6BD32BAF967}"/>
    <cellStyle name="Migliaia 3 3 3 2 2 2" xfId="8201" xr:uid="{C5536D06-6F37-4899-B8CB-0180CD4F1002}"/>
    <cellStyle name="Migliaia 3 3 3 2 2 2 2" xfId="30613" xr:uid="{0A2AFD45-1D45-418E-A214-C1E68FB5B9A7}"/>
    <cellStyle name="Migliaia 3 3 3 2 2 2 3" xfId="20324" xr:uid="{BEE21760-558A-4252-B334-1D9053F0C476}"/>
    <cellStyle name="Migliaia 3 3 3 2 2 3" xfId="11306" xr:uid="{0B1E2B14-75B2-4448-AAE3-EA24A78C58E7}"/>
    <cellStyle name="Migliaia 3 3 3 2 2 3 3" xfId="23304" xr:uid="{6FD629C9-7576-4921-AED8-12C9BB7CA2B4}"/>
    <cellStyle name="Migliaia 3 3 3 2 2 4" xfId="13544" xr:uid="{E628344F-32E8-4F00-83B7-A9E5FF16E422}"/>
    <cellStyle name="Migliaia 3 3 3 2 2 4 3" xfId="24180" xr:uid="{8CA2B630-8871-4FF9-A2AB-474F40CCEE2B}"/>
    <cellStyle name="Migliaia 3 3 3 2 2 5" xfId="27650" xr:uid="{10335DB8-EA1D-499D-BD3E-9098DD3CD723}"/>
    <cellStyle name="Migliaia 3 3 3 2 2 6" xfId="17356" xr:uid="{40A18BB2-9565-418D-8F7D-40D3B585B862}"/>
    <cellStyle name="Migliaia 3 3 3 2 2 9" xfId="5003" xr:uid="{5A51EDA8-E6E8-48EA-97F3-4B8FDA6D8DC9}"/>
    <cellStyle name="Migliaia 3 3 3 2 3" xfId="7118" xr:uid="{7F24D094-991A-4D10-84A1-B1DE6CBCC7D4}"/>
    <cellStyle name="Migliaia 3 3 3 2 3 2" xfId="29589" xr:uid="{E2F78EA9-2AF5-4C72-AD9D-D64182BA01D7}"/>
    <cellStyle name="Migliaia 3 3 3 2 3 3" xfId="19298" xr:uid="{06D7829E-FC4A-44D3-9E9D-F1DFFA3ED966}"/>
    <cellStyle name="Migliaia 3 3 3 2 4" xfId="10282" xr:uid="{E7243020-675E-42C1-B049-A389EBF68A40}"/>
    <cellStyle name="Migliaia 3 3 3 2 4 2" xfId="32551" xr:uid="{15B5DA97-A0BE-4421-81DD-5BDCAFCF781F}"/>
    <cellStyle name="Migliaia 3 3 3 2 4 3" xfId="22277" xr:uid="{3933BF89-A4E7-4CE0-9105-366A58AABD51}"/>
    <cellStyle name="Migliaia 3 3 3 2 5" xfId="3972" xr:uid="{81338B4A-E680-4803-BFFB-AC3F166F0682}"/>
    <cellStyle name="Migliaia 3 3 3 2 5 3" xfId="23763" xr:uid="{C9536513-6566-4CEF-978F-6628BFB8321B}"/>
    <cellStyle name="Migliaia 3 3 3 2 6" xfId="14463" xr:uid="{A7991D26-4085-4166-9726-D63943D1196B}"/>
    <cellStyle name="Migliaia 3 3 3 2 6 2" xfId="26628" xr:uid="{BF04EE3D-36C9-4EC2-8480-5E40795A33E8}"/>
    <cellStyle name="Migliaia 3 3 3 2 7" xfId="16329" xr:uid="{C0FA798F-4D36-4200-83D1-A2188CCD3530}"/>
    <cellStyle name="Migliaia 3 3 3 2 8" xfId="33039" xr:uid="{0C858306-D85B-4EA6-8E90-EBD849DF8354}"/>
    <cellStyle name="Migliaia 3 3 3 2 9" xfId="1408" xr:uid="{1DA4E754-BFC9-4857-AAF0-8E9375BEF178}"/>
    <cellStyle name="Migliaia 3 3 3 3" xfId="952" xr:uid="{F74198A1-198F-48EE-9C70-A5FB863410D9}"/>
    <cellStyle name="Migliaia 3 3 3 3 10" xfId="3793" xr:uid="{F3A45F00-13E8-487E-A725-5DEE0510E56D}"/>
    <cellStyle name="Migliaia 3 3 3 3 2" xfId="6956" xr:uid="{B6F5215E-88FC-4DE4-92AC-12317CDEB558}"/>
    <cellStyle name="Migliaia 3 3 3 3 2 2" xfId="29427" xr:uid="{1A02AC75-F434-4A6F-807C-9F888E4A9D57}"/>
    <cellStyle name="Migliaia 3 3 3 3 2 3" xfId="19134" xr:uid="{9F1BA6CF-9915-45E2-A549-8C09C61F86BF}"/>
    <cellStyle name="Migliaia 3 3 3 3 3" xfId="10119" xr:uid="{033178DB-67D5-4E74-B216-9F8C5EA5527F}"/>
    <cellStyle name="Migliaia 3 3 3 3 3 2" xfId="32388" xr:uid="{4F14A450-907B-4A4D-B782-BB69A99349F0}"/>
    <cellStyle name="Migliaia 3 3 3 3 3 3" xfId="22113" xr:uid="{0B05AD40-3DA3-44D8-958A-C7488E3ED477}"/>
    <cellStyle name="Migliaia 3 3 3 3 4" xfId="13384" xr:uid="{E5BE2C64-F8A7-4FAF-8468-2967F32F98A8}"/>
    <cellStyle name="Migliaia 3 3 3 3 4 3" xfId="24020" xr:uid="{15CC2180-5A6E-4956-B2BD-A2DC6747A726}"/>
    <cellStyle name="Migliaia 3 3 3 3 5" xfId="26464" xr:uid="{FCEC4C34-87C2-41BD-9E68-4568A8324CC5}"/>
    <cellStyle name="Migliaia 3 3 3 3 6" xfId="16165" xr:uid="{41FA39C4-A934-4F82-9AEE-7E0E9639F9DE}"/>
    <cellStyle name="Migliaia 3 3 3 4" xfId="3313" xr:uid="{6B1ED922-9318-4364-8559-B0B59B2C46AE}"/>
    <cellStyle name="Migliaia 3 3 3 4 2" xfId="6670" xr:uid="{57D6F28D-E257-49DB-9E31-7BC6C6281907}"/>
    <cellStyle name="Migliaia 3 3 3 4 2 2" xfId="29170" xr:uid="{E36DD35F-3EF7-46DC-9D1F-FCE79BA604F9}"/>
    <cellStyle name="Migliaia 3 3 3 4 2 3" xfId="18877" xr:uid="{0318B110-81B1-4E0D-9813-35520E06B301}"/>
    <cellStyle name="Migliaia 3 3 3 4 3" xfId="9861" xr:uid="{5804F0A0-610A-45AA-ADDD-2F1D68F3E658}"/>
    <cellStyle name="Migliaia 3 3 3 4 3 2" xfId="32131" xr:uid="{0A6532FB-FCDF-4180-8544-AE5F275EE0FC}"/>
    <cellStyle name="Migliaia 3 3 3 4 3 3" xfId="21855" xr:uid="{83630802-D856-4227-A45D-3CE3971DBCD8}"/>
    <cellStyle name="Migliaia 3 3 3 4 4" xfId="26206" xr:uid="{0A0DAFCC-3256-4177-B09C-B0E19960B12D}"/>
    <cellStyle name="Migliaia 3 3 3 4 5" xfId="15907" xr:uid="{96FFFDD6-CF03-48AD-A71A-BEF5FA370B4F}"/>
    <cellStyle name="Migliaia 3 3 3 4 6" xfId="32651" xr:uid="{67B102D9-663E-4E78-9E3B-F1B783B4A7FC}"/>
    <cellStyle name="Migliaia 3 3 3 5" xfId="6417" xr:uid="{030EBB57-314B-4BD3-B98D-6C8AD1E710A2}"/>
    <cellStyle name="Migliaia 3 3 3 5 2" xfId="28918" xr:uid="{7987155D-36A5-43D7-8242-8AA50B6872BC}"/>
    <cellStyle name="Migliaia 3 3 3 5 3" xfId="18624" xr:uid="{1935B94F-5CEF-44ED-9C49-EFFAD74220E6}"/>
    <cellStyle name="Migliaia 3 3 3 6" xfId="9608" xr:uid="{C8708E24-4366-4FCA-ACF1-F7F28C92F367}"/>
    <cellStyle name="Migliaia 3 3 3 6 2" xfId="31878" xr:uid="{10EA3C9F-849C-49FA-A8E9-2D98F9D4E3F8}"/>
    <cellStyle name="Migliaia 3 3 3 6 3" xfId="21602" xr:uid="{FC3D2B5B-1C5E-4394-B964-E4FED9CB716C}"/>
    <cellStyle name="Migliaia 3 3 3 7" xfId="3106" xr:uid="{A419E00D-CD04-49B3-A2C2-D9F4F5681615}"/>
    <cellStyle name="Migliaia 3 3 3 7 3" xfId="23598" xr:uid="{5CC8DD83-72D2-4250-88C1-327EF11EB7E8}"/>
    <cellStyle name="Migliaia 3 3 3 8" xfId="14334" xr:uid="{D073AE0F-45DE-452D-B74E-C2F05B32436D}"/>
    <cellStyle name="Migliaia 3 3 3 8 2" xfId="25954" xr:uid="{F1E2CE2B-EE4E-47D4-AAEB-46F8E5800752}"/>
    <cellStyle name="Migliaia 3 3 3 9" xfId="15654" xr:uid="{AEEC6EFB-E769-4956-B4A3-FB6BB5C55642}"/>
    <cellStyle name="Migliaia 3 3 4" xfId="200" xr:uid="{B3E15D21-63F5-4A0D-8DC4-BF59BBCFCB74}"/>
    <cellStyle name="Migliaia 3 3 4 2" xfId="1049" xr:uid="{D55FAAF2-4E31-46DC-BD64-86C3C3389A3A}"/>
    <cellStyle name="Migliaia 3 3 4 2 2" xfId="7974" xr:uid="{6A1AB1DF-92D6-47C2-BB0D-DB0D161D5DE5}"/>
    <cellStyle name="Migliaia 3 3 4 2 2 2" xfId="30404" xr:uid="{69A5E971-C2C3-475F-A6F3-9D69D0060005}"/>
    <cellStyle name="Migliaia 3 3 4 2 2 3" xfId="20114" xr:uid="{30A6FF42-69D5-4579-A432-A44016CED3A5}"/>
    <cellStyle name="Migliaia 3 3 4 2 2 4" xfId="32748" xr:uid="{87909398-E8F4-4DFA-8188-A2A6561C3E63}"/>
    <cellStyle name="Migliaia 3 3 4 2 3" xfId="11096" xr:uid="{67BEB437-1E3F-4EC9-9BE2-C78BA7D5B0FD}"/>
    <cellStyle name="Migliaia 3 3 4 2 3 3" xfId="23094" xr:uid="{17AC736D-7C46-43D9-815D-EE861E89B940}"/>
    <cellStyle name="Migliaia 3 3 4 2 4" xfId="27445" xr:uid="{8CF6B13A-A6CB-496A-BF5C-A825E9DDF39A}"/>
    <cellStyle name="Migliaia 3 3 4 2 5" xfId="17146" xr:uid="{AEB3E69F-13F1-4A07-971B-15C34E545CCA}"/>
    <cellStyle name="Migliaia 3 3 4 2 6" xfId="33106" xr:uid="{E57CEA02-255D-474B-B265-16DB364EFB79}"/>
    <cellStyle name="Migliaia 3 3 4 2 8" xfId="4788" xr:uid="{4FC5B465-0BB5-4A8C-B2A8-17FB73605D52}"/>
    <cellStyle name="Migliaia 3 3 4 3" xfId="6830" xr:uid="{40F17A1B-C277-4FB4-A846-CD64524C79A1}"/>
    <cellStyle name="Migliaia 3 3 4 3 2" xfId="29316" xr:uid="{07E75CF1-DC47-4240-8260-0D7D672AE230}"/>
    <cellStyle name="Migliaia 3 3 4 3 3" xfId="19023" xr:uid="{C78D9ED2-5B43-4AEE-97E0-0E55E17A46F4}"/>
    <cellStyle name="Migliaia 3 3 4 3 4" xfId="32719" xr:uid="{32EBB70E-75C0-4944-9341-04881BA1BD42}"/>
    <cellStyle name="Migliaia 3 3 4 4" xfId="10008" xr:uid="{C1995286-F5A9-4F08-9AB3-C34725BC5A10}"/>
    <cellStyle name="Migliaia 3 3 4 4 2" xfId="32277" xr:uid="{B84C11A2-16A3-4195-80C8-5D4D528E3B59}"/>
    <cellStyle name="Migliaia 3 3 4 4 3" xfId="22002" xr:uid="{A21D4966-DBAB-49B3-9A2C-233CB7BD6304}"/>
    <cellStyle name="Migliaia 3 3 4 5" xfId="3456" xr:uid="{4DE2F842-509B-481F-8020-35C124D46610}"/>
    <cellStyle name="Migliaia 3 3 4 5 3" xfId="23909" xr:uid="{CA7948C6-B45B-45A7-9C14-1AD8C341D934}"/>
    <cellStyle name="Migliaia 3 3 4 6" xfId="14431" xr:uid="{9BE4E471-BE76-4C9C-8E1E-ADFD28BC902B}"/>
    <cellStyle name="Migliaia 3 3 4 6 2" xfId="26353" xr:uid="{CC7D5077-CDB5-4DD9-896B-F7FFA3FF31B9}"/>
    <cellStyle name="Migliaia 3 3 4 7" xfId="16054" xr:uid="{104BEECB-C4B5-4CE0-9B0B-91C7986A52CA}"/>
    <cellStyle name="Migliaia 3 3 4 9" xfId="1376" xr:uid="{EFD8064E-61A6-428E-A69C-2CCF7CA49557}"/>
    <cellStyle name="Migliaia 3 3 5" xfId="260" xr:uid="{54DD01A3-C72B-4B6E-95A3-331CE05779A5}"/>
    <cellStyle name="Migliaia 3 3 5 10" xfId="4668" xr:uid="{59E2955B-C690-4C73-9407-A3C73DA9D8D1}"/>
    <cellStyle name="Migliaia 3 3 5 2" xfId="850" xr:uid="{3F1BDBDC-3802-4D3C-B1F8-8EE2AE1F727D}"/>
    <cellStyle name="Migliaia 3 3 5 2 2" xfId="30272" xr:uid="{585F458E-D892-4055-8E1C-0722CCDA43F6}"/>
    <cellStyle name="Migliaia 3 3 5 2 3" xfId="19983" xr:uid="{EC5FAD70-0492-4692-AC07-069AA608FA2A}"/>
    <cellStyle name="Migliaia 3 3 5 2 4" xfId="33166" xr:uid="{4AAB8F27-7721-45FC-AB8E-DE573FF10906}"/>
    <cellStyle name="Migliaia 3 3 5 2 5" xfId="7844" xr:uid="{E1E76ABF-088F-42E1-BF8C-E3AE694C53F3}"/>
    <cellStyle name="Migliaia 3 3 5 3" xfId="10967" xr:uid="{E6797813-DE6A-4183-A19E-718F66F4D9A0}"/>
    <cellStyle name="Migliaia 3 3 5 3 2" xfId="32944" xr:uid="{55845BB6-5FE6-47C5-99A7-6F6CA3F20EAA}"/>
    <cellStyle name="Migliaia 3 3 5 3 3" xfId="22962" xr:uid="{CE678D36-4386-41DF-8AF1-63E78E28289C}"/>
    <cellStyle name="Migliaia 3 3 5 4" xfId="13996" xr:uid="{FC208481-D0EB-4BC8-9568-49D904112EAE}"/>
    <cellStyle name="Migliaia 3 3 5 4 3" xfId="24635" xr:uid="{AE25E851-CCFC-4DA9-9EEF-67BA6880ACAF}"/>
    <cellStyle name="Migliaia 3 3 5 5" xfId="27313" xr:uid="{ECFC12A7-30D5-4246-AB3F-9B7AA789521B}"/>
    <cellStyle name="Migliaia 3 3 5 6" xfId="17014" xr:uid="{0EE4FA82-98B8-4DC4-A612-C23F1F5B92AB}"/>
    <cellStyle name="Migliaia 3 3 6" xfId="703" xr:uid="{8ED2402F-4625-4EE6-8AB0-97286497C985}"/>
    <cellStyle name="Migliaia 3 3 6 2" xfId="7641" xr:uid="{DD6A5A23-E931-48F3-87D5-A82472B0AA8E}"/>
    <cellStyle name="Migliaia 3 3 6 2 2" xfId="30070" xr:uid="{3D766581-2EE5-4DE9-BDF5-94AD433AEAA6}"/>
    <cellStyle name="Migliaia 3 3 6 2 3" xfId="19780" xr:uid="{D3939E9E-6126-491F-9BDD-C63FF0FEEBC8}"/>
    <cellStyle name="Migliaia 3 3 6 2 4" xfId="32768" xr:uid="{E4E43DA3-00CA-4648-A42D-4857ACA206E5}"/>
    <cellStyle name="Migliaia 3 3 6 3" xfId="10764" xr:uid="{4DF1783C-F5F4-4DE8-A7C2-83ED10B5C81F}"/>
    <cellStyle name="Migliaia 3 3 6 3 3" xfId="22759" xr:uid="{430FDD89-D746-4E30-B8FA-82E08B95AC8E}"/>
    <cellStyle name="Migliaia 3 3 6 4" xfId="13995" xr:uid="{F8223D42-CC95-4D8C-BE7C-7CF0C33FCA2A}"/>
    <cellStyle name="Migliaia 3 3 6 4 3" xfId="24634" xr:uid="{9E627D12-38E4-4CB2-B546-06030FA1D72E}"/>
    <cellStyle name="Migliaia 3 3 6 5" xfId="27110" xr:uid="{3EAAE610-8745-40ED-857B-41642E3158A7}"/>
    <cellStyle name="Migliaia 3 3 6 6" xfId="16811" xr:uid="{94F6020D-3AB9-48D6-A305-8EC05852BB91}"/>
    <cellStyle name="Migliaia 3 3 6 7" xfId="32980" xr:uid="{797520AB-FB35-4810-B76D-23E0836E0DA3}"/>
    <cellStyle name="Migliaia 3 3 6 9" xfId="4465" xr:uid="{F20F29EB-0400-4AD4-AC46-86BB384CFBAF}"/>
    <cellStyle name="Migliaia 3 3 7" xfId="4262" xr:uid="{31A26B93-9B7F-4A2F-BC1E-BBB8476B0D96}"/>
    <cellStyle name="Migliaia 3 3 7 2" xfId="7437" xr:uid="{404779C0-3F4E-4A32-9850-2C8690D39D6F}"/>
    <cellStyle name="Migliaia 3 3 7 2 2" xfId="29880" xr:uid="{4491A665-17FC-409A-AF4B-E039C8BF2072}"/>
    <cellStyle name="Migliaia 3 3 7 2 3" xfId="19590" xr:uid="{634709EB-959E-4BEE-912B-D7386C80C67A}"/>
    <cellStyle name="Migliaia 3 3 7 3" xfId="10574" xr:uid="{3AB869E8-AF45-455D-92B1-D4EF4B4F8A13}"/>
    <cellStyle name="Migliaia 3 3 7 3 3" xfId="22569" xr:uid="{BB9F61BA-6CCC-4E42-BB86-07724DBB977D}"/>
    <cellStyle name="Migliaia 3 3 7 4" xfId="14102" xr:uid="{79F2A7DE-9EE4-4EFD-B297-2D5657D4D9AF}"/>
    <cellStyle name="Migliaia 3 3 7 4 3" xfId="24738" xr:uid="{830E2833-9CDA-46A5-8EDE-6C6980BD468E}"/>
    <cellStyle name="Migliaia 3 3 7 5" xfId="26920" xr:uid="{F57961E9-A0E6-4DE6-8F91-2A417B1795A7}"/>
    <cellStyle name="Migliaia 3 3 7 6" xfId="16621" xr:uid="{A5706801-2B96-457C-B67F-2AC7B14A47C2}"/>
    <cellStyle name="Migliaia 3 3 7 7" xfId="32705" xr:uid="{DB2BC3AC-3987-456C-9CAB-19A4E410EE84}"/>
    <cellStyle name="Migliaia 3 3 8" xfId="4155" xr:uid="{3A19015D-00E5-465E-907D-F088494BAD62}"/>
    <cellStyle name="Migliaia 3 3 8 2" xfId="7330" xr:uid="{0C54F327-CB22-4FD4-89F4-BF3DA23CD2FF}"/>
    <cellStyle name="Migliaia 3 3 8 2 2" xfId="29793" xr:uid="{FC30B4B2-B235-48BC-8330-7F884CE489A7}"/>
    <cellStyle name="Migliaia 3 3 8 2 3" xfId="19503" xr:uid="{51FDB2D8-5C27-4BC2-BD96-44C5E42E1064}"/>
    <cellStyle name="Migliaia 3 3 8 3" xfId="10487" xr:uid="{2A3C50CA-8C4F-4EAE-A14B-6DA86572CA1F}"/>
    <cellStyle name="Migliaia 3 3 8 3 3" xfId="22482" xr:uid="{42B01C33-E2FD-4472-8440-BEDA91F602A4}"/>
    <cellStyle name="Migliaia 3 3 8 4" xfId="26833" xr:uid="{43DBDFD3-EEA5-480B-A59B-9DBCAADCA525}"/>
    <cellStyle name="Migliaia 3 3 8 5" xfId="16534" xr:uid="{3E9ABC3C-7040-46FA-ADE3-82F4E37E447A}"/>
    <cellStyle name="Migliaia 3 3 8 6" xfId="32692" xr:uid="{F0E08319-789E-45D0-B834-5F682833EB75}"/>
    <cellStyle name="Migliaia 3 3 9" xfId="3231" xr:uid="{860CC196-A06E-4BFD-87B6-AFB4E8B9D75F}"/>
    <cellStyle name="Migliaia 3 3 9 2" xfId="6586" xr:uid="{1A3D48C9-94EB-4586-8B39-C92551160ACD}"/>
    <cellStyle name="Migliaia 3 3 9 2 2" xfId="29086" xr:uid="{50694B3A-059C-48C2-97EE-46E7F6FE73DE}"/>
    <cellStyle name="Migliaia 3 3 9 2 3" xfId="18793" xr:uid="{A459B1F4-BDE4-42C1-A1E8-94EED935C8B9}"/>
    <cellStyle name="Migliaia 3 3 9 3" xfId="9777" xr:uid="{42C0D323-0797-4281-829F-B296CD49272F}"/>
    <cellStyle name="Migliaia 3 3 9 3 2" xfId="32047" xr:uid="{9F1A1088-92F4-4026-B593-18F49F77F41F}"/>
    <cellStyle name="Migliaia 3 3 9 3 3" xfId="21771" xr:uid="{043C9FB1-7F50-4FDF-98FA-CD850DF10C01}"/>
    <cellStyle name="Migliaia 3 3 9 4" xfId="26123" xr:uid="{16A75816-FCFA-4BA6-8206-E4C94489EED8}"/>
    <cellStyle name="Migliaia 3 3 9 5" xfId="15823" xr:uid="{926D7294-4306-4CB3-8F91-954A54BD1CED}"/>
    <cellStyle name="Migliaia 3 3 9 6" xfId="32646" xr:uid="{C6E3D126-ADB7-4CD5-957A-3BFA2F194520}"/>
    <cellStyle name="Migliaia 3 30" xfId="2313" xr:uid="{32FD6E4B-85EB-4427-957C-D51B15C9A94F}"/>
    <cellStyle name="Migliaia 3 30 2" xfId="5660" xr:uid="{C49D1C98-73F1-4AE8-A7B7-478093D23C6F}"/>
    <cellStyle name="Migliaia 3 30 2 2" xfId="28176" xr:uid="{7B1B6A9B-9365-4666-977B-8F8FAF3E24B3}"/>
    <cellStyle name="Migliaia 3 30 2 3" xfId="17882" xr:uid="{C1CA3C75-F769-4D21-92CB-DA4803E75C46}"/>
    <cellStyle name="Migliaia 3 30 3" xfId="8866" xr:uid="{2699D73F-0C63-4AA6-A1DC-BAF2F88D8FCE}"/>
    <cellStyle name="Migliaia 3 30 3 2" xfId="31136" xr:uid="{F6B9ABD7-4238-402F-95A1-D8BA729843B7}"/>
    <cellStyle name="Migliaia 3 30 3 3" xfId="20860" xr:uid="{12419562-8EFB-457E-94F2-EB0C6CFC708A}"/>
    <cellStyle name="Migliaia 3 30 4" xfId="25212" xr:uid="{3C9FBAF1-1439-45D8-B28C-C140E4482BF5}"/>
    <cellStyle name="Migliaia 3 30 5" xfId="14912" xr:uid="{3A337901-DDB7-4A2E-A662-74F2B4F0C44D}"/>
    <cellStyle name="Migliaia 3 31" xfId="2298" xr:uid="{0E7DFA6A-9279-4EE2-A332-998FD1AEEF11}"/>
    <cellStyle name="Migliaia 3 31 2" xfId="5645" xr:uid="{D6F790D9-1B41-46A3-BAC5-2565467D9593}"/>
    <cellStyle name="Migliaia 3 31 2 2" xfId="28161" xr:uid="{7A58E0E5-C6F8-4574-942F-74E2EC25F8F6}"/>
    <cellStyle name="Migliaia 3 31 2 3" xfId="17867" xr:uid="{C4B1181F-DCC8-4A48-8E3D-1FF62BF4A85A}"/>
    <cellStyle name="Migliaia 3 31 3" xfId="8851" xr:uid="{9E291426-5FC4-48BA-B57C-62287AD9D450}"/>
    <cellStyle name="Migliaia 3 31 3 2" xfId="31121" xr:uid="{6DA5820B-1A65-46DF-928C-B1C013C1C030}"/>
    <cellStyle name="Migliaia 3 31 3 3" xfId="20845" xr:uid="{FDC23D80-B457-4B63-B2FB-A9E9E50D5595}"/>
    <cellStyle name="Migliaia 3 31 4" xfId="25197" xr:uid="{3ECFF290-905C-48D3-BDE9-61AE4DED599E}"/>
    <cellStyle name="Migliaia 3 31 5" xfId="14897" xr:uid="{438E6376-1FCE-4A26-A90F-F6B5FCB4C96E}"/>
    <cellStyle name="Migliaia 3 32" xfId="2277" xr:uid="{61D68AF9-A8BD-40C4-9496-F6D16604D158}"/>
    <cellStyle name="Migliaia 3 32 2" xfId="5624" xr:uid="{0D3ADA62-4C11-4F44-A23B-2ADE76C48B82}"/>
    <cellStyle name="Migliaia 3 32 2 2" xfId="28140" xr:uid="{5E97171B-E539-487E-BAC4-4C72501E477C}"/>
    <cellStyle name="Migliaia 3 32 2 3" xfId="17846" xr:uid="{C1C71100-FFB6-4FB3-AD77-63EB71417E2D}"/>
    <cellStyle name="Migliaia 3 32 3" xfId="8830" xr:uid="{6DB1C057-7AE3-4D28-9DCD-52A3C5D60E99}"/>
    <cellStyle name="Migliaia 3 32 3 2" xfId="31100" xr:uid="{BC2C6D92-FDA8-401F-BC7A-16B905C6A272}"/>
    <cellStyle name="Migliaia 3 32 3 3" xfId="20824" xr:uid="{AFF4DB51-75BB-46E8-BB5E-EC42A934ACE4}"/>
    <cellStyle name="Migliaia 3 32 4" xfId="25176" xr:uid="{282C1A0D-6E9B-4B88-93A3-AF7162560EE0}"/>
    <cellStyle name="Migliaia 3 32 5" xfId="14876" xr:uid="{D2447902-7B2A-4CEA-B1FD-60024F649CF0}"/>
    <cellStyle name="Migliaia 3 33" xfId="2251" xr:uid="{B1B480C9-C1DC-4AFE-AAC8-0A3C0170421C}"/>
    <cellStyle name="Migliaia 3 33 2" xfId="5598" xr:uid="{DBEB3FE9-54EF-4A54-B5DE-24AEAF118962}"/>
    <cellStyle name="Migliaia 3 33 2 2" xfId="28114" xr:uid="{2773EEF8-600A-4424-B8FC-2CA3D6A15861}"/>
    <cellStyle name="Migliaia 3 33 2 3" xfId="17820" xr:uid="{1144AE29-905A-4895-A73E-1420B42D7BA5}"/>
    <cellStyle name="Migliaia 3 33 3" xfId="8804" xr:uid="{93450BBE-4F5F-418F-92B1-FF8FCB42BCB9}"/>
    <cellStyle name="Migliaia 3 33 3 2" xfId="31074" xr:uid="{1FB3FCD8-9E77-419C-BD0A-DB657DA97C7B}"/>
    <cellStyle name="Migliaia 3 33 3 3" xfId="20798" xr:uid="{B9311644-81E9-49B6-80C6-A5BB41C35D6D}"/>
    <cellStyle name="Migliaia 3 33 4" xfId="25150" xr:uid="{5FC6F4BD-B371-433D-99E7-9123F26C8321}"/>
    <cellStyle name="Migliaia 3 33 5" xfId="14850" xr:uid="{B61C1073-2C0A-4BDA-8139-81C686F7E4EC}"/>
    <cellStyle name="Migliaia 3 34" xfId="2140" xr:uid="{DF226045-777F-4BAA-9CFC-1A7D90D58A2A}"/>
    <cellStyle name="Migliaia 3 34 2" xfId="5517" xr:uid="{9E71CDBF-2822-41E6-B618-4B0292FC9C78}"/>
    <cellStyle name="Migliaia 3 34 2 2" xfId="28047" xr:uid="{D6E1C8F6-F814-4DD4-A636-A250958CD9CA}"/>
    <cellStyle name="Migliaia 3 34 2 3" xfId="17753" xr:uid="{ECB01A6B-ABBA-41D3-836C-7E04D3CFF507}"/>
    <cellStyle name="Migliaia 3 34 3" xfId="8730" xr:uid="{A143437A-0E78-4FAA-87B4-088605BAA0C0}"/>
    <cellStyle name="Migliaia 3 34 3 2" xfId="31007" xr:uid="{91FD123F-95D0-4FD7-9605-0F5FE32CCDDE}"/>
    <cellStyle name="Migliaia 3 34 3 3" xfId="20731" xr:uid="{7751DF7C-BBDC-41FA-B4DF-CA35EA6A78BD}"/>
    <cellStyle name="Migliaia 3 34 4" xfId="25076" xr:uid="{7304B442-E9DA-4D8F-AFD4-04186C5B64B5}"/>
    <cellStyle name="Migliaia 3 34 5" xfId="14776" xr:uid="{87B03775-32FF-40FA-B49F-458E87FFF6AC}"/>
    <cellStyle name="Migliaia 3 35" xfId="2115" xr:uid="{D7D43EC4-CFD1-4ECD-8626-3981E187BD96}"/>
    <cellStyle name="Migliaia 3 35 2" xfId="5491" xr:uid="{44C4E8F2-C0FD-4F53-8BB7-8E522325670A}"/>
    <cellStyle name="Migliaia 3 35 2 2" xfId="28030" xr:uid="{3799BD49-3AE9-49B9-9486-3E990423314B}"/>
    <cellStyle name="Migliaia 3 35 2 3" xfId="17736" xr:uid="{290B36E1-ED7D-48CF-9B12-6A26B1EE3AD6}"/>
    <cellStyle name="Migliaia 3 35 3" xfId="8711" xr:uid="{53A042E0-968E-4D18-9EC0-C57070A87DF4}"/>
    <cellStyle name="Migliaia 3 35 3 2" xfId="30990" xr:uid="{67D12073-FDFE-4902-9A6E-51F5528B9C2F}"/>
    <cellStyle name="Migliaia 3 35 3 3" xfId="20714" xr:uid="{19601580-3E2B-4A37-8C02-B9FA3BA1A1FD}"/>
    <cellStyle name="Migliaia 3 35 4" xfId="25057" xr:uid="{80A1087F-9F5A-437D-87B8-8898ABA83147}"/>
    <cellStyle name="Migliaia 3 35 5" xfId="14757" xr:uid="{F59D31C0-1D21-4AA1-8424-FC57967C64F4}"/>
    <cellStyle name="Migliaia 3 36" xfId="1946" xr:uid="{20CC47FE-AF12-4CA7-8A78-7AAF886F54BF}"/>
    <cellStyle name="Migliaia 3 36 2" xfId="5450" xr:uid="{37687F0A-5131-4389-9DE0-D5B98B50BEF9}"/>
    <cellStyle name="Migliaia 3 36 2 2" xfId="28003" xr:uid="{687723EE-D03A-499E-864A-14496B56EA7F}"/>
    <cellStyle name="Migliaia 3 36 2 3" xfId="17709" xr:uid="{37B8EDA3-6277-4C54-886F-D20AD61E3B65}"/>
    <cellStyle name="Migliaia 3 36 3" xfId="8684" xr:uid="{06A7D772-3E1C-4960-8A6C-504D9D8FB108}"/>
    <cellStyle name="Migliaia 3 36 3 2" xfId="30963" xr:uid="{5B9034C7-D1E7-4125-90DF-39DA9EAB3BE5}"/>
    <cellStyle name="Migliaia 3 36 3 3" xfId="20687" xr:uid="{15F2F3EA-100F-4809-AEE3-6F5C86C6CC0B}"/>
    <cellStyle name="Migliaia 3 36 4" xfId="25030" xr:uid="{5AE68742-1233-45D4-A90F-D8C7AA802F13}"/>
    <cellStyle name="Migliaia 3 36 5" xfId="14730" xr:uid="{8636AB9E-3B20-484F-8A11-158473B3C93C}"/>
    <cellStyle name="Migliaia 3 37" xfId="1884" xr:uid="{CE17B5FF-8DBF-4117-872E-27F8930F4E13}"/>
    <cellStyle name="Migliaia 3 37 2" xfId="5421" xr:uid="{D1240347-BB1E-47EB-8E78-205606C876BE}"/>
    <cellStyle name="Migliaia 3 37 2 2" xfId="27982" xr:uid="{D5729EFD-B326-4831-8896-2703BC3EB4F1}"/>
    <cellStyle name="Migliaia 3 37 2 3" xfId="17688" xr:uid="{E7D1665A-16C4-417F-9363-4D0E796E1C32}"/>
    <cellStyle name="Migliaia 3 37 3" xfId="8663" xr:uid="{72C7B641-EEF6-4851-A6E7-552BCE0A6E3B}"/>
    <cellStyle name="Migliaia 3 37 3 2" xfId="30942" xr:uid="{8A627D44-8348-4941-9085-DB77A0D32A25}"/>
    <cellStyle name="Migliaia 3 37 3 3" xfId="20666" xr:uid="{5F044981-5E67-4AAC-884A-885DB961C6F2}"/>
    <cellStyle name="Migliaia 3 37 4" xfId="25009" xr:uid="{E46A71EF-2B23-4242-85AE-C758D4B135F2}"/>
    <cellStyle name="Migliaia 3 37 5" xfId="14709" xr:uid="{334F2D81-3E96-4D8E-977A-D53F8085A40A}"/>
    <cellStyle name="Migliaia 3 38" xfId="1832" xr:uid="{5428BF24-A44C-4271-87F8-092F4C4D175F}"/>
    <cellStyle name="Migliaia 3 38 2" xfId="5402" xr:uid="{BAE55083-5576-4BE2-B0B6-0D0941BCE3C5}"/>
    <cellStyle name="Migliaia 3 38 2 2" xfId="27970" xr:uid="{11E2CC49-FC7E-403D-9EC5-6C6F7C1B6C9E}"/>
    <cellStyle name="Migliaia 3 38 2 3" xfId="17676" xr:uid="{615EF356-89D3-4916-A6BF-C6DD0C547A7E}"/>
    <cellStyle name="Migliaia 3 38 3" xfId="8651" xr:uid="{177A98F5-CA70-437E-8F3C-029D78A66856}"/>
    <cellStyle name="Migliaia 3 38 3 2" xfId="30930" xr:uid="{0DB6F8B4-4E17-4E65-8D5C-5567E396838F}"/>
    <cellStyle name="Migliaia 3 38 3 3" xfId="20654" xr:uid="{7FB44996-903F-40CE-8497-323BF5A46CF1}"/>
    <cellStyle name="Migliaia 3 38 4" xfId="24997" xr:uid="{40E90F60-503F-4CE2-A61C-2B9B17A8E64B}"/>
    <cellStyle name="Migliaia 3 38 5" xfId="14697" xr:uid="{C4BCED76-E519-4FA0-9968-BB27B9B59873}"/>
    <cellStyle name="Migliaia 3 39" xfId="1766" xr:uid="{F52958E8-EED3-4E5F-A73C-C5B4ABCB1160}"/>
    <cellStyle name="Migliaia 3 39 2" xfId="5369" xr:uid="{491F9D76-61FF-461C-8168-5550FB982F18}"/>
    <cellStyle name="Migliaia 3 39 2 2" xfId="27944" xr:uid="{78B07BFC-42AE-42A4-9F4F-BA6B25ADE39F}"/>
    <cellStyle name="Migliaia 3 39 2 3" xfId="17650" xr:uid="{D3FCEEB2-1F6C-4939-8980-01C2C0E56CA5}"/>
    <cellStyle name="Migliaia 3 39 3" xfId="8625" xr:uid="{A67FCC41-B084-4714-8267-A239CA3B73B6}"/>
    <cellStyle name="Migliaia 3 39 3 2" xfId="30904" xr:uid="{784A2054-9BEB-4777-A41F-5C6138FB05BE}"/>
    <cellStyle name="Migliaia 3 39 3 3" xfId="20628" xr:uid="{FB377A54-8C26-4446-8C26-00F10B558DA5}"/>
    <cellStyle name="Migliaia 3 39 4" xfId="24971" xr:uid="{4353E01C-0310-4BB8-B210-92515F176197}"/>
    <cellStyle name="Migliaia 3 39 5" xfId="14671" xr:uid="{861291DB-8D55-4223-8C61-C0A5C4A2B3B4}"/>
    <cellStyle name="Migliaia 3 4" xfId="77" xr:uid="{9654DA60-C3AA-4B8D-A60E-6F32EDE10E1F}"/>
    <cellStyle name="Migliaia 3 4 10" xfId="6453" xr:uid="{195F8EA9-A24F-481D-925A-03C33CCD9963}"/>
    <cellStyle name="Migliaia 3 4 10 2" xfId="28954" xr:uid="{6DA4D916-FBCF-4A64-B66C-739D7DD07CAA}"/>
    <cellStyle name="Migliaia 3 4 10 3" xfId="18660" xr:uid="{BCA0AD80-D99F-43BB-A30E-6C7B8319D638}"/>
    <cellStyle name="Migliaia 3 4 11" xfId="9644" xr:uid="{798C0A32-1A77-41B0-99AC-8CF14E30B797}"/>
    <cellStyle name="Migliaia 3 4 11 2" xfId="31914" xr:uid="{22B3BD81-6F2F-4173-8926-BC438BF43845}"/>
    <cellStyle name="Migliaia 3 4 11 3" xfId="21638" xr:uid="{55A52279-5FA0-49B0-A302-6B27C8F75B21}"/>
    <cellStyle name="Migliaia 3 4 12" xfId="12414" xr:uid="{72696F8C-5AD6-413E-BFB5-F7AB0361E001}"/>
    <cellStyle name="Migliaia 3 4 12 3" xfId="23514" xr:uid="{77B1D37E-0AEE-480A-BB40-AEB0EBF8AC0D}"/>
    <cellStyle name="Migliaia 3 4 13" xfId="14213" xr:uid="{0FEA54A1-D814-4BAA-B134-2F565E441212}"/>
    <cellStyle name="Migliaia 3 4 13 2" xfId="25990" xr:uid="{14FA9B6A-7B7E-4FF7-BDAB-734E6643EE32}"/>
    <cellStyle name="Migliaia 3 4 14" xfId="15690" xr:uid="{B947BBA4-BBE9-4982-958E-5C5923A55CAD}"/>
    <cellStyle name="Migliaia 3 4 18" xfId="1158" xr:uid="{F30FBF58-1409-4C31-90E8-BAF132A40FA0}"/>
    <cellStyle name="Migliaia 3 4 2" xfId="103" xr:uid="{5ED46AA0-1199-4DFE-BDA2-FD6AD9295108}"/>
    <cellStyle name="Migliaia 3 4 2 10" xfId="1275" xr:uid="{BCD8DC85-3B57-498F-954C-6E6DE76738E6}"/>
    <cellStyle name="Migliaia 3 4 2 2" xfId="160" xr:uid="{0017E775-D456-46DF-9932-081F488EDD1C}"/>
    <cellStyle name="Migliaia 3 4 2 2 2" xfId="1111" xr:uid="{FC696D38-DC70-4DDC-B1A2-4364013499AA}"/>
    <cellStyle name="Migliaia 3 4 2 2 2 2" xfId="30541" xr:uid="{93F64B19-4BC0-4BD8-BB8E-E538B1519188}"/>
    <cellStyle name="Migliaia 3 4 2 2 2 2 2" xfId="32759" xr:uid="{651C96EC-A309-48DB-A775-13B72BB8E058}"/>
    <cellStyle name="Migliaia 3 4 2 2 2 3" xfId="20251" xr:uid="{A87C36DD-8047-47DA-A06E-8A5C1F73AD99}"/>
    <cellStyle name="Migliaia 3 4 2 2 2 4" xfId="33066" xr:uid="{9B26141A-C38F-411C-8C42-BC0EEF7503EB}"/>
    <cellStyle name="Migliaia 3 4 2 2 2 6" xfId="8125" xr:uid="{2C331F81-4E03-42D1-9555-F6D930C611E4}"/>
    <cellStyle name="Migliaia 3 4 2 2 3" xfId="11233" xr:uid="{36972E06-B012-48E3-BD2F-790E4B5C7515}"/>
    <cellStyle name="Migliaia 3 4 2 2 3 2" xfId="32728" xr:uid="{BE79FDDF-8277-439E-8F0F-01B356A2C08A}"/>
    <cellStyle name="Migliaia 3 4 2 2 3 3" xfId="23231" xr:uid="{7A90D512-F5B5-4E5F-8C46-BF04AA4EED43}"/>
    <cellStyle name="Migliaia 3 4 2 2 4" xfId="4935" xr:uid="{1C0F4FC6-CCEE-41F1-8525-6EBE72E236C0}"/>
    <cellStyle name="Migliaia 3 4 2 2 4 2" xfId="32670" xr:uid="{32202672-F081-470C-B6B8-B995DA41E39C}"/>
    <cellStyle name="Migliaia 3 4 2 2 4 3" xfId="24564" xr:uid="{5EAD3201-4B1F-467D-B88D-74AFE83BAFFB}"/>
    <cellStyle name="Migliaia 3 4 2 2 5" xfId="14494" xr:uid="{027FB368-58B4-4F19-A1E0-66147BCC50C6}"/>
    <cellStyle name="Migliaia 3 4 2 2 5 2" xfId="27579" xr:uid="{772445DF-F809-4EFF-B0C7-513C08D40530}"/>
    <cellStyle name="Migliaia 3 4 2 2 6" xfId="17283" xr:uid="{125F3182-81AA-4638-826D-455C67AE91E4}"/>
    <cellStyle name="Migliaia 3 4 2 2 8" xfId="1439" xr:uid="{835B0F54-1BE9-41E6-85BC-9CA1B8094C8A}"/>
    <cellStyle name="Migliaia 3 4 2 3" xfId="231" xr:uid="{5A56F330-070B-4E8B-9045-B776FFD2D712}"/>
    <cellStyle name="Migliaia 3 4 2 3 2" xfId="29463" xr:uid="{6A88BA05-BED0-4851-9C92-C8082311B4BE}"/>
    <cellStyle name="Migliaia 3 4 2 3 2 2" xfId="33137" xr:uid="{EE50CCBC-CFD9-4200-A74C-DC38761BFB25}"/>
    <cellStyle name="Migliaia 3 4 2 3 3" xfId="19170" xr:uid="{515A4604-F819-4DBC-9799-53495339052C}"/>
    <cellStyle name="Migliaia 3 4 2 3 6" xfId="6992" xr:uid="{88F3860E-C3E4-42A2-A995-882B261C2DC5}"/>
    <cellStyle name="Migliaia 3 4 2 4" xfId="291" xr:uid="{28F6A37A-032B-4C21-AB04-D99BEA432FEF}"/>
    <cellStyle name="Migliaia 3 4 2 4 2" xfId="32424" xr:uid="{E2DE7C86-9841-4642-B0B8-6E6CCBFAFE08}"/>
    <cellStyle name="Migliaia 3 4 2 4 2 2" xfId="33197" xr:uid="{2D4E8DDA-EAFF-4E83-9554-19E659E3A3FA}"/>
    <cellStyle name="Migliaia 3 4 2 4 3" xfId="22149" xr:uid="{EFD5A3AE-3C45-446F-ADD4-1613BB4E1B04}"/>
    <cellStyle name="Migliaia 3 4 2 5" xfId="12764" xr:uid="{7BFD6563-AEAA-4303-A40A-DA305AE2C131}"/>
    <cellStyle name="Migliaia 3 4 2 5 2" xfId="33010" xr:uid="{3C70779E-9D63-44B4-B094-9570933D1D26}"/>
    <cellStyle name="Migliaia 3 4 2 5 3" xfId="23634" xr:uid="{62A2B014-349E-4C03-BE9B-36A0D8745820}"/>
    <cellStyle name="Migliaia 3 4 2 6" xfId="14330" xr:uid="{0BE3CE48-00EA-4F44-8430-17AFF290214D}"/>
    <cellStyle name="Migliaia 3 4 2 6 2" xfId="26500" xr:uid="{BA88D30E-5EDA-44F7-9456-72EDC9E542AB}"/>
    <cellStyle name="Migliaia 3 4 2 7" xfId="16201" xr:uid="{DCA43203-4213-4C70-8E37-80542B283B2C}"/>
    <cellStyle name="Migliaia 3 4 2 8" xfId="32804" xr:uid="{3E2EA0E7-E5CC-44A8-AA0F-464B57C14641}"/>
    <cellStyle name="Migliaia 3 4 3" xfId="136" xr:uid="{239AD37B-E885-4486-8716-6B4E68BFBA1E}"/>
    <cellStyle name="Migliaia 3 4 3 2" xfId="330" xr:uid="{8346E6DE-04FB-4196-9C86-C7DF193A7ABF}"/>
    <cellStyle name="Migliaia 3 4 3 2 2" xfId="1091" xr:uid="{C3C9FC49-893C-447A-AB8A-773A2809D53F}"/>
    <cellStyle name="Migliaia 3 4 3 2 2 2" xfId="30648" xr:uid="{3F8EC2E2-9486-44AD-9DDC-6AFB330331BE}"/>
    <cellStyle name="Migliaia 3 4 3 2 2 3" xfId="20360" xr:uid="{A03FC71F-E4C2-45CE-B097-70C21F9BBCE8}"/>
    <cellStyle name="Migliaia 3 4 3 2 2 6" xfId="8237" xr:uid="{A6BDCC1A-751E-4C46-9123-A2CE09F9AB33}"/>
    <cellStyle name="Migliaia 3 4 3 2 3" xfId="11341" xr:uid="{91CDBB49-0E54-4A0E-90C1-E6BE70E60CF2}"/>
    <cellStyle name="Migliaia 3 4 3 2 3 3" xfId="23340" xr:uid="{15A98CC2-A66F-4247-BBB1-FD62A06E5E37}"/>
    <cellStyle name="Migliaia 3 4 3 2 4" xfId="13579" xr:uid="{E746C6F1-87EF-4BF3-AC5E-4F3D9F41537D}"/>
    <cellStyle name="Migliaia 3 4 3 2 4 3" xfId="24215" xr:uid="{ED85F3EB-031F-47FF-9B4C-3CD986678DBE}"/>
    <cellStyle name="Migliaia 3 4 3 2 5" xfId="14473" xr:uid="{306E8AFC-4C9F-4026-A7E0-E0ABFF7BC721}"/>
    <cellStyle name="Migliaia 3 4 3 2 5 2" xfId="27686" xr:uid="{789C9BBC-4249-4CAD-ADC9-F84F6C9FAA6F}"/>
    <cellStyle name="Migliaia 3 4 3 2 6" xfId="17392" xr:uid="{45BD0A61-D019-4B64-95CB-8CE4C6B718FF}"/>
    <cellStyle name="Migliaia 3 4 3 2 7" xfId="33042" xr:uid="{CE61F4B6-D9D7-4868-8418-C69336592A63}"/>
    <cellStyle name="Migliaia 3 4 3 2 8" xfId="1418" xr:uid="{9EE22310-BD09-489C-901E-3E03A453377E}"/>
    <cellStyle name="Migliaia 3 4 3 3" xfId="1036" xr:uid="{6BA2EB32-5581-45BA-BD4D-D1BBAB577526}"/>
    <cellStyle name="Migliaia 3 4 3 3 2" xfId="29624" xr:uid="{898794CB-24C2-4618-A692-261F5F6B42B9}"/>
    <cellStyle name="Migliaia 3 4 3 3 3" xfId="19333" xr:uid="{1786E181-FB37-4A0E-B3C7-CA54C0B66E9D}"/>
    <cellStyle name="Migliaia 3 4 3 3 6" xfId="7153" xr:uid="{83320AB8-342B-44C6-9CFD-0046A9D6464B}"/>
    <cellStyle name="Migliaia 3 4 3 4" xfId="10317" xr:uid="{021E3D91-895A-4277-B1BA-0AED3AA9E56D}"/>
    <cellStyle name="Migliaia 3 4 3 4 2" xfId="32586" xr:uid="{819A4960-2E2D-4054-950F-540DFCEA174A}"/>
    <cellStyle name="Migliaia 3 4 3 4 3" xfId="22312" xr:uid="{F5C103C8-E023-44E7-9F56-2C6303D9E3BE}"/>
    <cellStyle name="Migliaia 3 4 3 5" xfId="12975" xr:uid="{4C860F58-D9BD-48E2-901A-A1892538083C}"/>
    <cellStyle name="Migliaia 3 4 3 5 3" xfId="23798" xr:uid="{03928647-F23F-4567-8FFF-52A73AE0889F}"/>
    <cellStyle name="Migliaia 3 4 3 6" xfId="14418" xr:uid="{F316C6BA-46AE-4B7B-A195-D1B65B4B2848}"/>
    <cellStyle name="Migliaia 3 4 3 6 2" xfId="26663" xr:uid="{A004B8EC-83D9-4706-91AC-227C58B57D80}"/>
    <cellStyle name="Migliaia 3 4 3 7" xfId="16364" xr:uid="{DB0CEE26-04D6-4894-96D8-DC7DF93CA806}"/>
    <cellStyle name="Migliaia 3 4 3 9" xfId="1363" xr:uid="{A3370796-F969-4145-9DFA-6E7EB32EAD20}"/>
    <cellStyle name="Migliaia 3 4 4" xfId="204" xr:uid="{DDCD068C-F0CA-423C-BAEE-E4481A313722}"/>
    <cellStyle name="Migliaia 3 4 4 2" xfId="1059" xr:uid="{F5500007-8C25-4B17-B2CE-06C8E159E7CD}"/>
    <cellStyle name="Migliaia 3 4 4 2 2" xfId="8005" xr:uid="{181C8BC4-FFAE-4486-A3C0-508D7C955E18}"/>
    <cellStyle name="Migliaia 3 4 4 2 2 2" xfId="30436" xr:uid="{FF7BBC6A-1206-417F-B23A-A0417778F96C}"/>
    <cellStyle name="Migliaia 3 4 4 2 2 3" xfId="20146" xr:uid="{00F6E40E-A6F9-4CA8-A606-487EBD7BE2ED}"/>
    <cellStyle name="Migliaia 3 4 4 2 3" xfId="11128" xr:uid="{C4F72110-84D9-419B-821C-FDE42B8AA76F}"/>
    <cellStyle name="Migliaia 3 4 4 2 3 3" xfId="23126" xr:uid="{B1E13101-03D0-49D1-8F64-B335631E15AF}"/>
    <cellStyle name="Migliaia 3 4 4 2 4" xfId="13845" xr:uid="{83453E52-2838-4814-927E-3E654717D711}"/>
    <cellStyle name="Migliaia 3 4 4 2 4 3" xfId="24485" xr:uid="{8A23F364-AA8F-46A2-A988-4E38BD43EBF7}"/>
    <cellStyle name="Migliaia 3 4 4 2 5" xfId="27477" xr:uid="{E9F657F3-51CF-4C7E-9E78-F86ED0992ADD}"/>
    <cellStyle name="Migliaia 3 4 4 2 6" xfId="17178" xr:uid="{E4426645-EBF4-40DF-AD7C-5358C8D3FC41}"/>
    <cellStyle name="Migliaia 3 4 4 2 7" xfId="33110" xr:uid="{7C73C257-9429-4EF4-ADFB-FA7C64810466}"/>
    <cellStyle name="Migliaia 3 4 4 2 9" xfId="4819" xr:uid="{41DF1BF4-8952-4028-8DE9-EE4D57D5A3CA}"/>
    <cellStyle name="Migliaia 3 4 4 3" xfId="6871" xr:uid="{B90743B7-F3B4-4E75-BF71-171CDCF6A53B}"/>
    <cellStyle name="Migliaia 3 4 4 3 2" xfId="29343" xr:uid="{8DA55B03-B5CE-4F9F-A612-C19FA5140ACB}"/>
    <cellStyle name="Migliaia 3 4 4 3 3" xfId="19050" xr:uid="{DCE025C2-DDAA-4825-BB92-EA74F6E26B68}"/>
    <cellStyle name="Migliaia 3 4 4 3 4" xfId="32722" xr:uid="{EDC7DF23-2AAE-4D92-A055-6C8D6CDF0F02}"/>
    <cellStyle name="Migliaia 3 4 4 4" xfId="10035" xr:uid="{0674C302-D91C-42B0-B95F-C4F4847EEADB}"/>
    <cellStyle name="Migliaia 3 4 4 4 2" xfId="32304" xr:uid="{5FE40C85-5536-4750-B042-C7069D6C7720}"/>
    <cellStyle name="Migliaia 3 4 4 4 3" xfId="22029" xr:uid="{B883449D-94D9-4892-8F1A-BB20A9CA429E}"/>
    <cellStyle name="Migliaia 3 4 4 5" xfId="3488" xr:uid="{8998C1EB-9D54-4121-9BE1-310FCA122DBE}"/>
    <cellStyle name="Migliaia 3 4 4 5 3" xfId="23936" xr:uid="{D4A7799E-955B-4343-A755-EC96D3A13DEF}"/>
    <cellStyle name="Migliaia 3 4 4 6" xfId="14441" xr:uid="{4CCC2462-5C2E-49A2-A25C-573EB7B61F4A}"/>
    <cellStyle name="Migliaia 3 4 4 6 2" xfId="26380" xr:uid="{2B6D43B9-54A3-4D07-B831-EEA799F1EF59}"/>
    <cellStyle name="Migliaia 3 4 4 7" xfId="16081" xr:uid="{BD85D413-E187-4B06-9AC7-264B77F553ED}"/>
    <cellStyle name="Migliaia 3 4 4 9" xfId="1386" xr:uid="{88BE8E86-B38E-4C35-B5F3-C1C1A460BF5D}"/>
    <cellStyle name="Migliaia 3 4 5" xfId="264" xr:uid="{A89323B7-5334-49FB-A9C9-1FAAE7FFE020}"/>
    <cellStyle name="Migliaia 3 4 5 2" xfId="846" xr:uid="{24009E0D-969C-4C0B-9A16-66C9E50BC80C}"/>
    <cellStyle name="Migliaia 3 4 5 2 2" xfId="30304" xr:uid="{5ACF7D9F-E92D-406A-B831-ECD327F10CDA}"/>
    <cellStyle name="Migliaia 3 4 5 2 3" xfId="20015" xr:uid="{4951EB50-933D-4039-965B-61EBFFF869BE}"/>
    <cellStyle name="Migliaia 3 4 5 2 4" xfId="33170" xr:uid="{281E9E13-1C04-48FE-B3D6-6404F3DEA0C3}"/>
    <cellStyle name="Migliaia 3 4 5 2 5" xfId="7876" xr:uid="{BD8AC183-456F-40B5-AFC6-18E70503D0A2}"/>
    <cellStyle name="Migliaia 3 4 5 3" xfId="10999" xr:uid="{CB4C6B5C-A3FE-4D14-9E32-749DA3EA969D}"/>
    <cellStyle name="Migliaia 3 4 5 3 3" xfId="22994" xr:uid="{D2799B6B-023D-4BC3-9521-BD2D05AC85AF}"/>
    <cellStyle name="Migliaia 3 4 5 4" xfId="13696" xr:uid="{5C8D6DD0-EA4C-4091-A0EF-0E200624E112}"/>
    <cellStyle name="Migliaia 3 4 5 4 3" xfId="24334" xr:uid="{08B7BBCC-68A7-4867-A3B4-5C0EA87284DD}"/>
    <cellStyle name="Migliaia 3 4 5 5" xfId="27345" xr:uid="{8E549DED-5CD5-4DBC-B0A7-5034F2AC648C}"/>
    <cellStyle name="Migliaia 3 4 5 6" xfId="17046" xr:uid="{A4FBA4B4-1695-4128-B02B-4C398AC06A9E}"/>
    <cellStyle name="Migliaia 3 4 5 9" xfId="4700" xr:uid="{4830DE3C-0D58-4C3B-9FAE-64127CD1F69E}"/>
    <cellStyle name="Migliaia 3 4 6" xfId="745" xr:uid="{2A6013F9-11C1-4F99-A653-FDBA1DC04409}"/>
    <cellStyle name="Migliaia 3 4 6 2" xfId="7674" xr:uid="{E39C8636-73B2-4FE7-A7D4-CA63361477F6}"/>
    <cellStyle name="Migliaia 3 4 6 2 2" xfId="30103" xr:uid="{7F91E954-EF77-4A19-B1B0-F45180D72B65}"/>
    <cellStyle name="Migliaia 3 4 6 2 3" xfId="19813" xr:uid="{18B89EFF-6B74-4027-85A7-52AA9D664A0F}"/>
    <cellStyle name="Migliaia 3 4 6 3" xfId="10797" xr:uid="{C4DB3F5A-858F-4E7A-912E-615E56EA792C}"/>
    <cellStyle name="Migliaia 3 4 6 3 3" xfId="22792" xr:uid="{67C24D39-5CD5-4CB1-9BEA-7F616491EA1D}"/>
    <cellStyle name="Migliaia 3 4 6 4" xfId="13881" xr:uid="{8EC4FF23-282A-4D8F-9803-F982CB415A13}"/>
    <cellStyle name="Migliaia 3 4 6 4 3" xfId="24521" xr:uid="{33F3F5B0-6297-4FC8-A193-E7C90CA04FAE}"/>
    <cellStyle name="Migliaia 3 4 6 5" xfId="27143" xr:uid="{6AD336DA-0B6F-456E-9852-860F0E7AB602}"/>
    <cellStyle name="Migliaia 3 4 6 6" xfId="16844" xr:uid="{D0E23C66-1AD3-4FC8-83C7-F753E29B82B4}"/>
    <cellStyle name="Migliaia 3 4 6 7" xfId="32983" xr:uid="{AC65A3EB-D654-4B06-8BF7-6576FAFD5187}"/>
    <cellStyle name="Migliaia 3 4 6 8" xfId="4498" xr:uid="{3EDE6427-2AC7-47EF-B676-29ED2B5556E7}"/>
    <cellStyle name="Migliaia 3 4 7" xfId="4300" xr:uid="{8E068BB4-621B-4756-9261-401F52A54E36}"/>
    <cellStyle name="Migliaia 3 4 7 2" xfId="7475" xr:uid="{6BAC9BAC-975D-4EF6-ABDE-72ED43BF5EB8}"/>
    <cellStyle name="Migliaia 3 4 7 2 2" xfId="29911" xr:uid="{4D1DA2DF-03E0-47D6-93C2-08333065303B}"/>
    <cellStyle name="Migliaia 3 4 7 2 3" xfId="19621" xr:uid="{58EF1A39-B94C-48DC-ACCD-DD8036E74D86}"/>
    <cellStyle name="Migliaia 3 4 7 3" xfId="10605" xr:uid="{F28AB0CA-EF7A-416D-B772-435A3F155D09}"/>
    <cellStyle name="Migliaia 3 4 7 3 3" xfId="22600" xr:uid="{317502C2-FF98-4DB7-A54B-5280EFB8FF5F}"/>
    <cellStyle name="Migliaia 3 4 7 4" xfId="14163" xr:uid="{48ED9956-1932-4B26-B7D0-F36A4769264F}"/>
    <cellStyle name="Migliaia 3 4 7 4 3" xfId="24799" xr:uid="{0367231D-8DC3-4B22-9B55-7E57AA7FF706}"/>
    <cellStyle name="Migliaia 3 4 7 5" xfId="26951" xr:uid="{2261A8CA-9C6A-4159-9D77-40ED9D082734}"/>
    <cellStyle name="Migliaia 3 4 7 6" xfId="16652" xr:uid="{811C3126-2FB4-4901-919D-7E4A7A4F259B}"/>
    <cellStyle name="Migliaia 3 4 8" xfId="4119" xr:uid="{B0F7E4B3-FC2B-43E7-AE56-64B53298F8C7}"/>
    <cellStyle name="Migliaia 3 4 8 2" xfId="7294" xr:uid="{26A05665-3E1C-4501-A1FF-206990E05228}"/>
    <cellStyle name="Migliaia 3 4 8 2 2" xfId="29758" xr:uid="{3DFC8F0E-455A-4025-A033-B2AEC62D9BA5}"/>
    <cellStyle name="Migliaia 3 4 8 2 3" xfId="19468" xr:uid="{8CFCA77C-D0A1-428C-8950-7A16FBFC77F5}"/>
    <cellStyle name="Migliaia 3 4 8 3" xfId="10452" xr:uid="{64D7C364-6088-407B-84E8-F8AD33702BFA}"/>
    <cellStyle name="Migliaia 3 4 8 3 3" xfId="22447" xr:uid="{ED192AA8-F7F8-46FE-9523-AC696F786CEE}"/>
    <cellStyle name="Migliaia 3 4 8 4" xfId="26798" xr:uid="{20CD9AC8-FFD7-46B1-A84A-2BA77C1868C3}"/>
    <cellStyle name="Migliaia 3 4 8 5" xfId="16499" xr:uid="{454C961B-088E-42D0-9647-B821149BB4FF}"/>
    <cellStyle name="Migliaia 3 4 9" xfId="3349" xr:uid="{0ED06833-E4C2-4679-9139-B5E7696696ED}"/>
    <cellStyle name="Migliaia 3 4 9 2" xfId="6706" xr:uid="{2FC89767-84F4-4855-B38C-5E12FB1CF973}"/>
    <cellStyle name="Migliaia 3 4 9 2 2" xfId="29206" xr:uid="{E6D23FBD-5AD6-41E6-BA5A-AAFE11633154}"/>
    <cellStyle name="Migliaia 3 4 9 2 3" xfId="18913" xr:uid="{F0965D75-5637-436B-9C9F-02171CAF33D4}"/>
    <cellStyle name="Migliaia 3 4 9 3" xfId="9897" xr:uid="{2FADC829-B6E8-44C1-9693-9579D199FB44}"/>
    <cellStyle name="Migliaia 3 4 9 3 2" xfId="32167" xr:uid="{E78DE158-737B-4B59-AC3E-221B4279CCE3}"/>
    <cellStyle name="Migliaia 3 4 9 3 3" xfId="21891" xr:uid="{2B10D42B-76E2-492C-ACC4-BDE3C4D7F2CA}"/>
    <cellStyle name="Migliaia 3 4 9 4" xfId="26242" xr:uid="{C57F2DBC-C8F1-4356-B667-79F95F5E8467}"/>
    <cellStyle name="Migliaia 3 4 9 5" xfId="15943" xr:uid="{6FFB0E19-9F26-4A6D-A0E6-38A3172E13BD}"/>
    <cellStyle name="Migliaia 3 40" xfId="1730" xr:uid="{21123C4A-FC92-4115-9974-4556E3507E9C}"/>
    <cellStyle name="Migliaia 3 40 2" xfId="5340" xr:uid="{ABC4D8E6-A2E6-4D86-8F6B-7252EE603FE2}"/>
    <cellStyle name="Migliaia 3 40 2 2" xfId="27923" xr:uid="{94E53E28-34A2-42F9-A56A-88220ED60F99}"/>
    <cellStyle name="Migliaia 3 40 2 3" xfId="17629" xr:uid="{45DA7201-A021-4B54-9DC1-D8E8252740EC}"/>
    <cellStyle name="Migliaia 3 40 3" xfId="8603" xr:uid="{F1006EC9-7D1A-4A26-9D22-9A0D7D047DAD}"/>
    <cellStyle name="Migliaia 3 40 3 2" xfId="30883" xr:uid="{50CDB5C3-2A9D-4554-A5DF-76852F0BBA21}"/>
    <cellStyle name="Migliaia 3 40 3 3" xfId="20607" xr:uid="{0436F72F-8450-48A6-93D4-31D1CE44D2A2}"/>
    <cellStyle name="Migliaia 3 40 4" xfId="24949" xr:uid="{B69FE66F-932A-4667-8308-6FE6B8CC7450}"/>
    <cellStyle name="Migliaia 3 40 5" xfId="14649" xr:uid="{EC467DB9-1397-41B2-B33F-8D8D86F45EEF}"/>
    <cellStyle name="Migliaia 3 41" xfId="1714" xr:uid="{0016D87F-CD02-4B58-B7A9-F6DF0BD28ECB}"/>
    <cellStyle name="Migliaia 3 41 2" xfId="5330" xr:uid="{1186E43D-9CBD-4F17-8AC9-50909DA6A171}"/>
    <cellStyle name="Migliaia 3 41 2 2" xfId="27920" xr:uid="{35461298-F657-4FCB-8815-2051F9C8C247}"/>
    <cellStyle name="Migliaia 3 41 2 3" xfId="17626" xr:uid="{7370412C-7C91-4F34-8F5C-AC5EA0E9AB50}"/>
    <cellStyle name="Migliaia 3 41 3" xfId="8600" xr:uid="{72FAC53F-1BB9-4A5E-A1E7-26A49213A84B}"/>
    <cellStyle name="Migliaia 3 41 3 2" xfId="30880" xr:uid="{B3F40943-7100-4F95-9854-2A5A6B15FFE2}"/>
    <cellStyle name="Migliaia 3 41 3 3" xfId="20604" xr:uid="{2B47226F-BA15-43CC-9681-568EF95C6BAE}"/>
    <cellStyle name="Migliaia 3 41 4" xfId="24946" xr:uid="{81E2B476-CF54-4936-8149-C726FAF19CEA}"/>
    <cellStyle name="Migliaia 3 41 5" xfId="14646" xr:uid="{FDCD0777-CB1B-4A15-B670-FD43D7DFA413}"/>
    <cellStyle name="Migliaia 3 42" xfId="1625" xr:uid="{F5EAA3A3-E7BB-4099-BD2D-F8AD17C49828}"/>
    <cellStyle name="Migliaia 3 42 2" xfId="5245" xr:uid="{9EDB8548-1351-4960-9A18-36732A5CB95F}"/>
    <cellStyle name="Migliaia 3 42 2 2" xfId="27860" xr:uid="{B186D491-4244-48B1-B875-7BF659D23C0D}"/>
    <cellStyle name="Migliaia 3 42 2 3" xfId="17566" xr:uid="{E260CE2D-18B7-411C-B920-CB7F81F90F81}"/>
    <cellStyle name="Migliaia 3 42 3" xfId="8529" xr:uid="{A8121244-F5F4-4953-AB0D-89D9D074A357}"/>
    <cellStyle name="Migliaia 3 42 3 2" xfId="30820" xr:uid="{ADA1C1E5-D43F-41F7-957F-92CF173085EF}"/>
    <cellStyle name="Migliaia 3 42 3 3" xfId="20544" xr:uid="{7C89362A-C4A0-41B5-87B2-BD0EF70776A2}"/>
    <cellStyle name="Migliaia 3 42 4" xfId="24875" xr:uid="{2FF07D94-A2BF-41C3-9C99-06FCFDB6C418}"/>
    <cellStyle name="Migliaia 3 42 5" xfId="14575" xr:uid="{18A2109C-1A58-4009-A992-EB715BC397F0}"/>
    <cellStyle name="Migliaia 3 43" xfId="1534" xr:uid="{F2FD6AA6-9650-47E8-BD3C-C25468A210F2}"/>
    <cellStyle name="Migliaia 3 43 2" xfId="5188" xr:uid="{2ED5354E-CCF2-4FDF-AB09-7A976EEFF305}"/>
    <cellStyle name="Migliaia 3 43 2 2" xfId="30773" xr:uid="{8B0F1049-CDF8-4D19-A423-FFD2414B300B}"/>
    <cellStyle name="Migliaia 3 43 2 3" xfId="20496" xr:uid="{0DCE42EA-DA03-42E8-A3DD-EAFD7F13BB7C}"/>
    <cellStyle name="Migliaia 3 43 3" xfId="8479" xr:uid="{29150E9E-C8BE-45CA-B632-22E9D4044C1A}"/>
    <cellStyle name="Migliaia 3 43 4" xfId="17519" xr:uid="{8AD18DD6-F6C7-4BFA-B5E5-4672D2F52BF1}"/>
    <cellStyle name="Migliaia 3 44" xfId="8364" xr:uid="{005A2DC8-37D6-44DD-937E-51EBC4016BB2}"/>
    <cellStyle name="Migliaia 3 44 2" xfId="8468" xr:uid="{A169376B-5C0A-4939-98D2-F3479FC5FE8E}"/>
    <cellStyle name="Migliaia 3 44 2 2" xfId="27794" xr:uid="{7797D875-D857-400A-A7D9-3C19EEE2189A}"/>
    <cellStyle name="Migliaia 3 44 3" xfId="11827" xr:uid="{BBD9A37B-292E-40D8-A997-3D2E0398380F}"/>
    <cellStyle name="Migliaia 3 45" xfId="5170" xr:uid="{E19CD047-37DC-4051-84B8-7F84D944A3BA}"/>
    <cellStyle name="Migliaia 3 45 2" xfId="11853" xr:uid="{61E12BF4-28C9-450C-A628-73E54543FEA5}"/>
    <cellStyle name="Migliaia 3 45 3" xfId="20469" xr:uid="{7B08D418-24BA-4FA6-8E24-4F5523B5C6D1}"/>
    <cellStyle name="Migliaia 3 46" xfId="8447" xr:uid="{C0840F74-782F-4CDC-B0BD-17E9DC1DA2ED}"/>
    <cellStyle name="Migliaia 3 46 3" xfId="23452" xr:uid="{035474AD-8710-4694-9EE1-DCDB36B84168}"/>
    <cellStyle name="Migliaia 3 47" xfId="14199" xr:uid="{F2DF7D2D-C512-484B-B727-CB2CF03DFC62}"/>
    <cellStyle name="Migliaia 3 47 2" xfId="24828" xr:uid="{F053769D-B6EE-4864-8C18-F79252C04B49}"/>
    <cellStyle name="Migliaia 3 48" xfId="14525" xr:uid="{A2F832A6-BB57-4170-A69D-AB0388327767}"/>
    <cellStyle name="Migliaia 3 5" xfId="87" xr:uid="{E3A569E6-5319-449C-AF72-E46EFDCFA2A3}"/>
    <cellStyle name="Migliaia 3 5 10" xfId="32791" xr:uid="{294046BA-528B-427D-AC95-1E19D8B0FAB5}"/>
    <cellStyle name="Migliaia 3 5 13" xfId="1161" xr:uid="{DD6AD5E2-6F1D-486F-92B5-EC636DEE04B3}"/>
    <cellStyle name="Migliaia 3 5 2" xfId="145" xr:uid="{53C5F4F8-85FE-4A27-A388-93F2EB613E37}"/>
    <cellStyle name="Migliaia 3 5 2 2" xfId="552" xr:uid="{0FF65A93-175C-4AAE-B69D-57E26D674972}"/>
    <cellStyle name="Migliaia 3 5 2 2 2" xfId="1098" xr:uid="{7A6EF6EA-A19C-4B11-9AE6-26D0109CF193}"/>
    <cellStyle name="Migliaia 3 5 2 2 2 2" xfId="30693" xr:uid="{0E816284-4B6A-42ED-8A08-E62368E265E4}"/>
    <cellStyle name="Migliaia 3 5 2 2 2 2 2" xfId="32761" xr:uid="{B6AD3E43-1F68-4731-8EDC-9D81EFFBD032}"/>
    <cellStyle name="Migliaia 3 5 2 2 2 3" xfId="20407" xr:uid="{3C574746-DF30-431C-98A3-FF77B532BBF6}"/>
    <cellStyle name="Migliaia 3 5 2 2 2 5" xfId="8283" xr:uid="{A5EAFC1F-E2B7-4B03-9322-ED931E79BA1C}"/>
    <cellStyle name="Migliaia 3 5 2 2 3" xfId="11387" xr:uid="{512F5118-3FAD-45FA-BC63-9FFB7F9E3DB7}"/>
    <cellStyle name="Migliaia 3 5 2 2 3 2" xfId="32729" xr:uid="{01432178-C5DD-4618-A830-5895791DFDCF}"/>
    <cellStyle name="Migliaia 3 5 2 2 3 3" xfId="23387" xr:uid="{1394118A-B2A6-49A4-A908-CBAF010EE4D5}"/>
    <cellStyle name="Migliaia 3 5 2 2 4" xfId="5076" xr:uid="{B2D69F27-3EB5-49F7-95CA-1C616821A83C}"/>
    <cellStyle name="Migliaia 3 5 2 2 4 2" xfId="13498" xr:uid="{5595CEF9-B636-40EA-B835-9DEA5D6EC15F}"/>
    <cellStyle name="Migliaia 3 5 2 2 4 3" xfId="24134" xr:uid="{C7DFFDCB-44E3-44FA-AFDA-238DBD7CE3BD}"/>
    <cellStyle name="Migliaia 3 5 2 2 5" xfId="14481" xr:uid="{D33B36AA-4359-41FD-8F84-0AE7510908A3}"/>
    <cellStyle name="Migliaia 3 5 2 2 5 2" xfId="27733" xr:uid="{9D187E63-6B7D-4CEC-B06C-19C4C3C9B3C2}"/>
    <cellStyle name="Migliaia 3 5 2 2 6" xfId="17439" xr:uid="{7BCC9708-8A33-4DC5-A28C-6C459336A2D6}"/>
    <cellStyle name="Migliaia 3 5 2 2 7" xfId="33051" xr:uid="{309D95D8-1AB0-4102-80F5-C92A8E99F0BD}"/>
    <cellStyle name="Migliaia 3 5 2 2 9" xfId="1426" xr:uid="{65726A44-5F19-4084-8DA0-1E340C7FC32D}"/>
    <cellStyle name="Migliaia 3 5 2 3" xfId="1001" xr:uid="{ACC72A32-EAC8-4CDB-B5AC-A8B8EEEC6CDB}"/>
    <cellStyle name="Migliaia 3 5 2 3 2" xfId="14036" xr:uid="{42FF5662-B4F7-41AF-B517-438F2F48EFE0}"/>
    <cellStyle name="Migliaia 3 5 2 3 2 2" xfId="32744" xr:uid="{325B2E2C-85A1-4F4E-B982-1A24CBEA6777}"/>
    <cellStyle name="Migliaia 3 5 2 3 2 3" xfId="24675" xr:uid="{A178DCD0-EA20-42F9-B31D-FE76CA96AFDC}"/>
    <cellStyle name="Migliaia 3 5 2 3 3" xfId="29544" xr:uid="{A791D490-C973-4FF5-B9D4-302AC89ECDCB}"/>
    <cellStyle name="Migliaia 3 5 2 3 4" xfId="19252" xr:uid="{F5D46D72-D47F-4CFD-B7E7-BAE689A35106}"/>
    <cellStyle name="Migliaia 3 5 2 3 6" xfId="7073" xr:uid="{A5AC9B52-316E-4CB9-B0C8-0A1E2FFC7551}"/>
    <cellStyle name="Migliaia 3 5 2 4" xfId="10236" xr:uid="{E21F96D5-FB93-49C8-B88A-91297B410D57}"/>
    <cellStyle name="Migliaia 3 5 2 4 2" xfId="32506" xr:uid="{CF09306A-B6EF-4FFC-8E28-84F990F47B2B}"/>
    <cellStyle name="Migliaia 3 5 2 4 3" xfId="22231" xr:uid="{33711AA1-6451-44A3-9203-48D6AA7637E4}"/>
    <cellStyle name="Migliaia 3 5 2 5" xfId="12896" xr:uid="{2611EF9C-DE58-4A05-ADE0-1A75E6CB0974}"/>
    <cellStyle name="Migliaia 3 5 2 5 3" xfId="23717" xr:uid="{75E48882-F61D-4C68-A5BE-9E6C11955D48}"/>
    <cellStyle name="Migliaia 3 5 2 6" xfId="14383" xr:uid="{37835766-37FC-44FB-8849-2F8F6119EC9C}"/>
    <cellStyle name="Migliaia 3 5 2 6 2" xfId="26582" xr:uid="{64FBD142-26EB-4614-ADF1-4358D9F1CE09}"/>
    <cellStyle name="Migliaia 3 5 2 7" xfId="16283" xr:uid="{D8E6E582-51A8-4DCB-BE4D-F7117A79238E}"/>
    <cellStyle name="Migliaia 3 5 2 8" xfId="32810" xr:uid="{956A2DAF-C204-455A-A05C-5C2577005CF4}"/>
    <cellStyle name="Migliaia 3 5 2 9" xfId="1328" xr:uid="{1D2ECB7E-7DE7-4B35-9578-3D4D85C085B5}"/>
    <cellStyle name="Migliaia 3 5 3" xfId="215" xr:uid="{ACCD8D95-B7C2-4B5F-A7B7-520D56BAD0A7}"/>
    <cellStyle name="Migliaia 3 5 3 10" xfId="3754" xr:uid="{066FF4B8-0522-47AE-A822-8592273B4ABD}"/>
    <cellStyle name="Migliaia 3 5 3 2" xfId="4862" xr:uid="{CA08EC25-5265-4E56-AF16-8F35BB37C499}"/>
    <cellStyle name="Migliaia 3 5 3 2 2" xfId="8049" xr:uid="{8325D68E-64F7-4F53-9193-742E3B0AE3E0}"/>
    <cellStyle name="Migliaia 3 5 3 2 2 2" xfId="30479" xr:uid="{2E135C49-8D4D-4FAC-BE11-272940CA012A}"/>
    <cellStyle name="Migliaia 3 5 3 2 2 3" xfId="20189" xr:uid="{77DB4DDF-B5B3-4D3A-827D-FBDA084C40E4}"/>
    <cellStyle name="Migliaia 3 5 3 2 3" xfId="11171" xr:uid="{D6A32510-CD36-484F-B384-A153DF264C85}"/>
    <cellStyle name="Migliaia 3 5 3 2 3 3" xfId="23169" xr:uid="{FB327C90-905F-4270-80AD-58DB741EE80F}"/>
    <cellStyle name="Migliaia 3 5 3 2 4" xfId="27518" xr:uid="{E6499206-D7DC-4B08-A7E4-9C5A86994C1E}"/>
    <cellStyle name="Migliaia 3 5 3 2 5" xfId="17221" xr:uid="{8E6DC5E3-12CC-4B57-9A5C-2A5F9E43376B}"/>
    <cellStyle name="Migliaia 3 5 3 2 6" xfId="33121" xr:uid="{AA7FFE6E-9E41-49DC-9507-2C001559FE32}"/>
    <cellStyle name="Migliaia 3 5 3 3" xfId="6910" xr:uid="{B20545F2-79E7-4E83-8144-475F68D64DCD}"/>
    <cellStyle name="Migliaia 3 5 3 3 2" xfId="29381" xr:uid="{6C10AC0A-ED1F-425A-A59F-1F3C0FAD6638}"/>
    <cellStyle name="Migliaia 3 5 3 3 3" xfId="19088" xr:uid="{39756330-D11E-45F1-B2B7-24B15E4656F5}"/>
    <cellStyle name="Migliaia 3 5 3 4" xfId="10073" xr:uid="{6C8D31AE-BAF9-4BAD-8E14-8B09184D9F17}"/>
    <cellStyle name="Migliaia 3 5 3 4 2" xfId="32342" xr:uid="{0E6A3367-552E-4DF3-8023-BFE9D36B44FE}"/>
    <cellStyle name="Migliaia 3 5 3 4 3" xfId="22067" xr:uid="{9B4B28A3-2EA7-4DC9-B4E3-64AE661CC918}"/>
    <cellStyle name="Migliaia 3 5 3 5" xfId="13338" xr:uid="{BAC4FCF3-43BD-4CF4-85C3-01D1DE680BCD}"/>
    <cellStyle name="Migliaia 3 5 3 5 3" xfId="23974" xr:uid="{3D033F87-A195-4128-A0DF-6098D5BD9DC5}"/>
    <cellStyle name="Migliaia 3 5 3 6" xfId="26418" xr:uid="{F047B967-5BB3-476C-BC1C-A1D062D3857B}"/>
    <cellStyle name="Migliaia 3 5 3 7" xfId="16119" xr:uid="{1809B5D6-5D24-4FD5-BF21-5B47C5A647BD}"/>
    <cellStyle name="Migliaia 3 5 4" xfId="275" xr:uid="{4FCAF2B2-017D-48CB-9CC1-2A70088AF8BF}"/>
    <cellStyle name="Migliaia 3 5 4 2" xfId="6624" xr:uid="{7DF69297-23BB-4862-BF6D-56771B5D036F}"/>
    <cellStyle name="Migliaia 3 5 4 2 2" xfId="29124" xr:uid="{7A2C3F08-EDC0-41A6-B730-56531173D76E}"/>
    <cellStyle name="Migliaia 3 5 4 2 3" xfId="18831" xr:uid="{76C16174-600D-43BA-9249-6DA70DC18F9C}"/>
    <cellStyle name="Migliaia 3 5 4 2 4" xfId="33181" xr:uid="{9D4EAED7-D944-420D-AFCE-2980C67ED8BC}"/>
    <cellStyle name="Migliaia 3 5 4 3" xfId="9815" xr:uid="{140E25E1-5124-4414-A998-657C7C040982}"/>
    <cellStyle name="Migliaia 3 5 4 3 2" xfId="32085" xr:uid="{31E9474E-6D85-41CD-8B96-DE2C761E056D}"/>
    <cellStyle name="Migliaia 3 5 4 3 3" xfId="21809" xr:uid="{3674DFD5-C4E2-48E6-93EE-82B8587577BC}"/>
    <cellStyle name="Migliaia 3 5 4 4" xfId="26161" xr:uid="{5D51CBBD-764E-42C8-A091-B8F7283565D4}"/>
    <cellStyle name="Migliaia 3 5 4 5" xfId="15861" xr:uid="{731945B7-0EE0-406F-AFE4-F76B6796D81D}"/>
    <cellStyle name="Migliaia 3 5 5" xfId="6371" xr:uid="{DD69AB3D-2B17-46E4-9B08-4C62B7317737}"/>
    <cellStyle name="Migliaia 3 5 5 2" xfId="28872" xr:uid="{96867C54-6B54-45D2-9AF6-8F8AF81073C5}"/>
    <cellStyle name="Migliaia 3 5 5 3" xfId="18578" xr:uid="{83E29E5F-3803-49CE-BEF1-A5849E75719F}"/>
    <cellStyle name="Migliaia 3 5 5 4" xfId="32994" xr:uid="{8197DE37-C4B0-4CEE-9BAA-8BBA93DACB93}"/>
    <cellStyle name="Migliaia 3 5 6" xfId="9562" xr:uid="{E503E629-1B74-4F2C-8FFC-5FA9E9964831}"/>
    <cellStyle name="Migliaia 3 5 6 2" xfId="31832" xr:uid="{6DEE22EE-CCB0-45ED-B7FE-E4AF7804FBAE}"/>
    <cellStyle name="Migliaia 3 5 6 3" xfId="21556" xr:uid="{690BD376-ECDD-410B-85DA-ED67AFD9C1B6}"/>
    <cellStyle name="Migliaia 3 5 7" xfId="12684" xr:uid="{B352725A-8C57-4CB5-8A13-45CF065E8DB5}"/>
    <cellStyle name="Migliaia 3 5 7 3" xfId="23552" xr:uid="{3A0CA1AB-2D84-48D6-A102-D379B3B97DD7}"/>
    <cellStyle name="Migliaia 3 5 8" xfId="14216" xr:uid="{89430659-FB82-4EF2-8F52-E2BA8176317C}"/>
    <cellStyle name="Migliaia 3 5 8 2" xfId="25908" xr:uid="{DE18C1A5-D68D-4E4E-AF0D-8F75E35EE672}"/>
    <cellStyle name="Migliaia 3 5 9" xfId="15608" xr:uid="{A99D7D93-20B7-4FF5-A216-D40245EE8D0E}"/>
    <cellStyle name="Migliaia 3 6" xfId="122" xr:uid="{E0C4EBAC-1418-4A96-98FF-7C8EBDB2EC55}"/>
    <cellStyle name="Migliaia 3 6 10" xfId="1218" xr:uid="{0E9FC312-4E61-4D13-BC3F-D072DDCEE257}"/>
    <cellStyle name="Migliaia 3 6 2" xfId="313" xr:uid="{F99CBD76-31B7-4D9A-A100-8094510EA5C0}"/>
    <cellStyle name="Migliaia 3 6 2 2" xfId="532" xr:uid="{7B0FEF03-CD59-4C68-84DD-B47DA838F7FB}"/>
    <cellStyle name="Migliaia 3 6 2 2 2" xfId="1074" xr:uid="{125048AB-4C94-4597-95B6-911A45D332F8}"/>
    <cellStyle name="Migliaia 3 6 2 2 2 2" xfId="30566" xr:uid="{8556B4F0-73CF-483E-939E-28C0D43F7792}"/>
    <cellStyle name="Migliaia 3 6 2 2 2 3" xfId="14456" xr:uid="{3C2F5B94-9DA0-42FD-A31B-D7ED50D825B3}"/>
    <cellStyle name="Migliaia 3 6 2 2 3" xfId="20277" xr:uid="{D2508ED4-BE6A-4DD2-B296-07E14E6B1F09}"/>
    <cellStyle name="Migliaia 3 6 2 2 6" xfId="1401" xr:uid="{B60A7D25-EF3B-471B-A1E0-505D66110D44}"/>
    <cellStyle name="Migliaia 3 6 2 3" xfId="1008" xr:uid="{212F94B9-F9A5-4449-90F3-754281ABB52D}"/>
    <cellStyle name="Migliaia 3 6 2 3 2" xfId="32780" xr:uid="{744F8E7A-D893-4F5E-910A-4747907614B5}"/>
    <cellStyle name="Migliaia 3 6 2 3 3" xfId="23257" xr:uid="{9393CD41-C6B1-4D60-BAA8-81963BB906F8}"/>
    <cellStyle name="Migliaia 3 6 2 3 5" xfId="11259" xr:uid="{AD479F52-8072-4A1A-B696-D19586A9FE93}"/>
    <cellStyle name="Migliaia 3 6 2 4" xfId="14390" xr:uid="{1CDAD8DB-DF51-46FA-8E2C-1D66503C3C46}"/>
    <cellStyle name="Migliaia 3 6 2 4 2" xfId="27604" xr:uid="{48318B24-B33E-4855-A069-8BAB146F4910}"/>
    <cellStyle name="Migliaia 3 6 2 5" xfId="17309" xr:uid="{C537DB1B-B1D0-4508-84B5-E8717A4897AC}"/>
    <cellStyle name="Migliaia 3 6 2 6" xfId="479" xr:uid="{F9C7694C-8ECF-43ED-B9EA-F6814EAEB1F6}"/>
    <cellStyle name="Migliaia 3 6 2 7" xfId="1335" xr:uid="{EFE543A5-1063-4D07-9F02-1A925DF99958}"/>
    <cellStyle name="Migliaia 3 6 2 8" xfId="33028" xr:uid="{DFCFFD26-9CC0-4C09-8BC9-EEF5FF4647DD}"/>
    <cellStyle name="Migliaia 3 6 3" xfId="454" xr:uid="{52A15213-B7CE-4453-88DC-40DCEB9C87F2}"/>
    <cellStyle name="Migliaia 3 6 3 2" xfId="970" xr:uid="{1D79B289-D4FE-4E78-BF06-DBF76A68DEA0}"/>
    <cellStyle name="Migliaia 3 6 3 2 3" xfId="6789" xr:uid="{DA5CF010-A13A-46FC-BA26-D2247E488206}"/>
    <cellStyle name="Migliaia 3 6 3 3" xfId="14352" xr:uid="{97C534BD-5744-424A-B4CD-C4992DE06280}"/>
    <cellStyle name="Migliaia 3 6 3 3 2" xfId="18988" xr:uid="{495BD097-9AD6-4F08-A037-025E1E39941D}"/>
    <cellStyle name="Migliaia 3 6 3 7" xfId="1297" xr:uid="{2A73BE90-AA87-4D17-B3B6-B5CE4B0F7F5A}"/>
    <cellStyle name="Migliaia 3 6 4" xfId="892" xr:uid="{061F3D0D-42DB-41AD-9EAE-543242C9B96A}"/>
    <cellStyle name="Migliaia 3 6 4 2" xfId="32242" xr:uid="{0737C031-99A3-416F-97F9-1C3FA25493F1}"/>
    <cellStyle name="Migliaia 3 6 4 3" xfId="21967" xr:uid="{2946B684-A90C-4EF9-A46C-EE07BA9E8095}"/>
    <cellStyle name="Migliaia 3 6 4 5" xfId="9973" xr:uid="{0C808A2B-1678-4373-A600-527396412C90}"/>
    <cellStyle name="Migliaia 3 6 5" xfId="13050" xr:uid="{588850C6-E416-40B6-91B4-E2726238EC60}"/>
    <cellStyle name="Migliaia 3 6 5 3" xfId="23874" xr:uid="{F5A38233-DAAD-4C8A-8BF1-F8A651E3736C}"/>
    <cellStyle name="Migliaia 3 6 6" xfId="14273" xr:uid="{5837627B-BB4B-4C81-BE8B-CC8DC3BB700E}"/>
    <cellStyle name="Migliaia 3 6 6 2" xfId="26318" xr:uid="{7C33EE4B-0C2F-4BAA-9EE8-41D7D02AED8A}"/>
    <cellStyle name="Migliaia 3 6 7" xfId="16019" xr:uid="{7755FBEC-09F2-49A6-AD93-B859BA1E8A12}"/>
    <cellStyle name="Migliaia 3 6 8" xfId="32793" xr:uid="{A9062F01-F95B-4A69-99A1-01A925175F63}"/>
    <cellStyle name="Migliaia 3 60" xfId="1144" xr:uid="{3AFDE846-248F-4561-9635-0AC74B3FAC94}"/>
    <cellStyle name="Migliaia 3 7" xfId="187" xr:uid="{7304AB91-A1C8-4CEB-9A44-DFCCECBAE11E}"/>
    <cellStyle name="Migliaia 3 7 2" xfId="510" xr:uid="{489D4C9A-F0A6-462F-85D2-16D431522EE1}"/>
    <cellStyle name="Migliaia 3 7 2 2" xfId="1042" xr:uid="{29E34B23-D42C-42E0-B9C3-4B5F7B2C0DC7}"/>
    <cellStyle name="Migliaia 3 7 2 2 2" xfId="30358" xr:uid="{08516A6C-9EDA-4269-9BB4-FD5E75326EE6}"/>
    <cellStyle name="Migliaia 3 7 2 2 3" xfId="14424" xr:uid="{A1E40C68-A42C-4DEC-81CA-6A2AB500569D}"/>
    <cellStyle name="Migliaia 3 7 2 3" xfId="20068" xr:uid="{FEF29F75-449B-486D-ADCA-6D3F6D01A4AD}"/>
    <cellStyle name="Migliaia 3 7 2 4" xfId="33093" xr:uid="{28719CDE-DF44-499F-BE05-CAAE8E2A2FF9}"/>
    <cellStyle name="Migliaia 3 7 2 7" xfId="1369" xr:uid="{3BFB20DE-941F-4E00-9C90-8FAD2540A9C7}"/>
    <cellStyle name="Migliaia 3 7 3" xfId="990" xr:uid="{554D89C2-0713-4954-AE2A-DF7E91512278}"/>
    <cellStyle name="Migliaia 3 7 3 2" xfId="32763" xr:uid="{7C85559B-79ED-4DDB-8745-994241998E4A}"/>
    <cellStyle name="Migliaia 3 7 3 3" xfId="23048" xr:uid="{D53D9836-EA78-424C-AA36-3C30E33F6A5F}"/>
    <cellStyle name="Migliaia 3 7 3 5" xfId="1461" xr:uid="{87284F74-7B8F-43F5-B6EB-59165A6387B3}"/>
    <cellStyle name="Migliaia 3 7 4" xfId="13789" xr:uid="{390E57D2-2329-46C1-8CBA-6A70CBF31DCC}"/>
    <cellStyle name="Migliaia 3 7 4 3" xfId="24428" xr:uid="{E5576F1F-D0E7-4065-ABC5-F2227EB6BD92}"/>
    <cellStyle name="Migliaia 3 7 5" xfId="14372" xr:uid="{AF31810A-5D53-482A-B6D8-BF40B0507408}"/>
    <cellStyle name="Migliaia 3 7 5 2" xfId="27399" xr:uid="{747D312C-D9CA-4E2F-AAC4-050209ABA577}"/>
    <cellStyle name="Migliaia 3 7 6" xfId="17100" xr:uid="{E7FE3FC4-D366-4995-BCE5-8F2522CDA482}"/>
    <cellStyle name="Migliaia 3 7 8" xfId="1317" xr:uid="{28116008-C0F3-4E17-BA1A-919C7EF1AD2A}"/>
    <cellStyle name="Migliaia 3 8" xfId="248" xr:uid="{1D5DA481-5B15-45EC-B8B7-4F823E7F650B}"/>
    <cellStyle name="Migliaia 3 8 2" xfId="847" xr:uid="{D169EC46-A84D-4DE8-A791-51B2B9A7673E}"/>
    <cellStyle name="Migliaia 3 8 2 2" xfId="30226" xr:uid="{DF15AE08-DEE0-4E19-96FB-0AF66166ABA9}"/>
    <cellStyle name="Migliaia 3 8 2 3" xfId="19937" xr:uid="{6B373660-849E-4C56-945E-08E9E8BB7B5D}"/>
    <cellStyle name="Migliaia 3 8 2 4" xfId="33154" xr:uid="{21D6ED5D-A990-4821-93FA-A5B69342A735}"/>
    <cellStyle name="Migliaia 3 8 2 5" xfId="7798" xr:uid="{D3E96003-6098-4D70-96BE-CF4FA442F472}"/>
    <cellStyle name="Migliaia 3 8 3" xfId="10921" xr:uid="{FD6A8AFA-A2B2-4AF3-A493-7869D5E4414A}"/>
    <cellStyle name="Migliaia 3 8 3 2" xfId="32775" xr:uid="{BD5FAEB1-F8E5-4E0B-B315-3409134D679F}"/>
    <cellStyle name="Migliaia 3 8 3 3" xfId="22916" xr:uid="{2F0C882F-F446-410E-8DA6-94825717E3CA}"/>
    <cellStyle name="Migliaia 3 8 4" xfId="4622" xr:uid="{AC92605D-F6BB-4142-92AA-BF3159313BA4}"/>
    <cellStyle name="Migliaia 3 8 4 3" xfId="24700" xr:uid="{E28137BC-65F8-4982-AF1F-C83FCCFCAA24}"/>
    <cellStyle name="Migliaia 3 8 5" xfId="27267" xr:uid="{FC47DF2E-FF20-4A87-8F8E-1AED762BC5C2}"/>
    <cellStyle name="Migliaia 3 8 6" xfId="16968" xr:uid="{70D1DE7A-8EC1-43EB-B504-0507F7237A6F}"/>
    <cellStyle name="Migliaia 3 8 9" xfId="1456" xr:uid="{37917134-3E59-4892-A136-D198E7D77D02}"/>
    <cellStyle name="Migliaia 3 9" xfId="695" xr:uid="{A384D8E9-698E-4727-86B9-19E7136C79DE}"/>
    <cellStyle name="Migliaia 3 9 2" xfId="7728" xr:uid="{1E0F980C-9C0B-49F8-8BF5-20F45F6CD933}"/>
    <cellStyle name="Migliaia 3 9 2 2" xfId="30157" xr:uid="{A8B881B0-1698-4249-A81D-D5A2967DAD2E}"/>
    <cellStyle name="Migliaia 3 9 2 3" xfId="19867" xr:uid="{29FE0334-C00E-44AC-A8A6-7F95038F0DDD}"/>
    <cellStyle name="Migliaia 3 9 3" xfId="10851" xr:uid="{5F45F15F-F7DA-4908-9119-C21D3F077FE0}"/>
    <cellStyle name="Migliaia 3 9 3 3" xfId="22846" xr:uid="{24614BDA-3279-4892-B17A-E49AD2205191}"/>
    <cellStyle name="Migliaia 3 9 4" xfId="4552" xr:uid="{9C0BCD4A-3A16-43D6-A93B-D51FAC6E2E5C}"/>
    <cellStyle name="Migliaia 3 9 4 3" xfId="24587" xr:uid="{21647600-5ADD-419C-9D66-E89CFB417126}"/>
    <cellStyle name="Migliaia 3 9 5" xfId="27197" xr:uid="{890479F1-44FD-4316-AF64-BC431F5185D6}"/>
    <cellStyle name="Migliaia 3 9 6" xfId="16898" xr:uid="{C5D3040D-9219-4335-837E-5A880FD648C7}"/>
    <cellStyle name="Migliaia 3 9 7" xfId="32968" xr:uid="{36B7B3D9-31D1-4669-815B-E756C161C281}"/>
    <cellStyle name="Migliaia 3 9 8" xfId="1455" xr:uid="{11404C01-8F23-4B4E-AD79-6F33285875F0}"/>
    <cellStyle name="Migliaia 3_BRESCIA" xfId="436" xr:uid="{B58D3B99-39D7-4D25-ABA5-0E02EF3EA256}"/>
    <cellStyle name="Migliaia 30" xfId="2859" xr:uid="{3A78E820-19B2-4FAE-B7B1-B25A576EE040}"/>
    <cellStyle name="Migliaia 30 10" xfId="2940" xr:uid="{9D9D7620-CC65-43B3-A10B-C7A3271EA345}"/>
    <cellStyle name="Migliaia 30 10 2" xfId="6232" xr:uid="{C3C580E1-91BD-4467-A533-177DFB6FE746}"/>
    <cellStyle name="Migliaia 30 10 2 2" xfId="28733" xr:uid="{A17AC9F2-6FB0-42C1-8B99-F0332D374FC5}"/>
    <cellStyle name="Migliaia 30 10 2 3" xfId="18439" xr:uid="{775E7392-1878-4F87-A03B-F0F30E9B87AD}"/>
    <cellStyle name="Migliaia 30 10 3" xfId="9423" xr:uid="{A143BBB1-4AF0-4A92-83BC-1E12800BB06A}"/>
    <cellStyle name="Migliaia 30 10 3 2" xfId="31693" xr:uid="{125E9EEB-41B7-4A6D-9AFC-8FF2EC6ECA6D}"/>
    <cellStyle name="Migliaia 30 10 3 3" xfId="21417" xr:uid="{1E6C8DC4-9ACA-4737-82B2-3E0AA54CB322}"/>
    <cellStyle name="Migliaia 30 10 4" xfId="25769" xr:uid="{C208DBD7-B304-4DF6-8157-BCEAF97DD765}"/>
    <cellStyle name="Migliaia 30 10 5" xfId="15469" xr:uid="{1055BE02-1D16-4835-AE9D-DDAF8B5CAD44}"/>
    <cellStyle name="Migliaia 30 11" xfId="6145" xr:uid="{1219CE8F-DFD2-49DC-969B-8D550B67E687}"/>
    <cellStyle name="Migliaia 30 11 2" xfId="28646" xr:uid="{89C4F1CA-7AC5-4224-A09B-E556D51B3DF4}"/>
    <cellStyle name="Migliaia 30 11 3" xfId="18352" xr:uid="{2D1D9881-D2B5-4742-B42C-6FCF56849E8F}"/>
    <cellStyle name="Migliaia 30 12" xfId="9336" xr:uid="{9A30152A-8B37-486F-BF78-DD7060FD6C39}"/>
    <cellStyle name="Migliaia 30 12 2" xfId="31606" xr:uid="{CC0CAA23-6DEE-4EC0-AD54-315EFB97C58E}"/>
    <cellStyle name="Migliaia 30 12 3" xfId="21330" xr:uid="{09C7C35D-AB66-470E-904C-190196DBFA68}"/>
    <cellStyle name="Migliaia 30 13" xfId="12514" xr:uid="{4988A7E8-FAC1-4C04-968D-0D87EF6541C2}"/>
    <cellStyle name="Migliaia 30 13 3" xfId="23521" xr:uid="{920C3BC6-9A74-457D-BDC9-EB08A228197D}"/>
    <cellStyle name="Migliaia 30 14" xfId="25682" xr:uid="{E2ED210C-4EE6-4BCE-90CD-87856344A7CE}"/>
    <cellStyle name="Migliaia 30 15" xfId="15382" xr:uid="{CD1EA94F-E348-4F1D-A332-112501BC1488}"/>
    <cellStyle name="Migliaia 30 2" xfId="3158" xr:uid="{AF15FCB7-9693-40D1-B251-09721B432026}"/>
    <cellStyle name="Migliaia 30 2 2" xfId="4028" xr:uid="{2F4C289A-7F03-4A28-9107-7FC5CFEAEA1C}"/>
    <cellStyle name="Migliaia 30 2 2 2" xfId="5011" xr:uid="{BAC6E466-0E4A-495A-8BC2-91D79885C7D8}"/>
    <cellStyle name="Migliaia 30 2 2 2 2" xfId="8209" xr:uid="{75B55C18-46C3-4D6F-9A97-63F98995D085}"/>
    <cellStyle name="Migliaia 30 2 2 2 2 2" xfId="30621" xr:uid="{27394A71-5334-45F9-8199-530A4B3FF95A}"/>
    <cellStyle name="Migliaia 30 2 2 2 2 3" xfId="20332" xr:uid="{C4083394-9AA3-4444-8299-C3774EF4BBB4}"/>
    <cellStyle name="Migliaia 30 2 2 2 3" xfId="11314" xr:uid="{64F55BA4-5029-4BBC-ACE7-FD989FF278D9}"/>
    <cellStyle name="Migliaia 30 2 2 2 3 3" xfId="23312" xr:uid="{41194167-69F4-4F1D-B8E2-54F726392C45}"/>
    <cellStyle name="Migliaia 30 2 2 2 4" xfId="13629" xr:uid="{2A46FABC-90DD-420B-9494-2EF104D74421}"/>
    <cellStyle name="Migliaia 30 2 2 2 4 3" xfId="24267" xr:uid="{E5C3F443-CEA5-491E-AFB2-F673BB77964B}"/>
    <cellStyle name="Migliaia 30 2 2 2 5" xfId="27658" xr:uid="{9EB428DF-6153-46ED-8735-05E961EAB482}"/>
    <cellStyle name="Migliaia 30 2 2 2 6" xfId="17364" xr:uid="{AA8DFDEB-523B-40C4-B42C-52B6338C61A8}"/>
    <cellStyle name="Migliaia 30 2 2 3" xfId="7203" xr:uid="{9FA7384E-394A-4C25-BEE3-94CD18738DC9}"/>
    <cellStyle name="Migliaia 30 2 2 3 2" xfId="29675" xr:uid="{2ED3E872-B706-4963-9107-413AB75B0F27}"/>
    <cellStyle name="Migliaia 30 2 2 3 3" xfId="19385" xr:uid="{3E52D9AB-9D8A-466C-BF0D-5577FA995BF9}"/>
    <cellStyle name="Migliaia 30 2 2 4" xfId="10369" xr:uid="{50DA7FF9-39A3-4DAD-9EFB-9EC5FF2AFC1B}"/>
    <cellStyle name="Migliaia 30 2 2 4 3" xfId="22364" xr:uid="{F9D2FC9A-C0E4-4C54-B4D9-897C2D415D0D}"/>
    <cellStyle name="Migliaia 30 2 2 5" xfId="13025" xr:uid="{4F2919CE-A7C3-4403-99B9-373F0C8C7E87}"/>
    <cellStyle name="Migliaia 30 2 2 5 3" xfId="23850" xr:uid="{FBB7E78C-1CB4-4A0A-B671-42924060F4CC}"/>
    <cellStyle name="Migliaia 30 2 2 6" xfId="26715" xr:uid="{5E29F4F7-59D2-4241-A717-5A5EEB870EEC}"/>
    <cellStyle name="Migliaia 30 2 2 7" xfId="16416" xr:uid="{C188E80B-6D46-4E56-BA90-C487DEBF975F}"/>
    <cellStyle name="Migliaia 30 2 3" xfId="3874" xr:uid="{5F57F7E2-363B-495E-994F-966F7CB85276}"/>
    <cellStyle name="Migliaia 30 2 3 2" xfId="7046" xr:uid="{7965DB1B-0198-4DF0-95F7-25A3ADD61A80}"/>
    <cellStyle name="Migliaia 30 2 3 2 2" xfId="29516" xr:uid="{81E1CD98-AB10-4B73-B2D9-F3ABBB5745A0}"/>
    <cellStyle name="Migliaia 30 2 3 2 3" xfId="19224" xr:uid="{37D44094-206C-4E49-AF54-DB0ADB86BDE1}"/>
    <cellStyle name="Migliaia 30 2 3 3" xfId="10208" xr:uid="{164AEA80-EABF-48FD-A0D1-DB48459E51F9}"/>
    <cellStyle name="Migliaia 30 2 3 3 2" xfId="32478" xr:uid="{396F434D-9A70-452F-9428-8E55D662ED22}"/>
    <cellStyle name="Migliaia 30 2 3 3 3" xfId="22203" xr:uid="{0A5E3AEA-F0D1-4004-AA29-243846B8E9F4}"/>
    <cellStyle name="Migliaia 30 2 3 4" xfId="13466" xr:uid="{DF9BC93B-45F2-4A4F-9987-57D696F81D96}"/>
    <cellStyle name="Migliaia 30 2 3 4 3" xfId="24105" xr:uid="{DB63201C-5081-4138-8D7C-BC1673A0C667}"/>
    <cellStyle name="Migliaia 30 2 3 5" xfId="26554" xr:uid="{3B9B4BDF-04C9-47E7-AF02-FA16F2371A51}"/>
    <cellStyle name="Migliaia 30 2 3 6" xfId="16255" xr:uid="{51C4421C-47FC-4943-9885-7CEF074C12B2}"/>
    <cellStyle name="Migliaia 30 2 4" xfId="3403" xr:uid="{691ED132-4C62-4770-BDDA-44E698D300F0}"/>
    <cellStyle name="Migliaia 30 2 4 2" xfId="6760" xr:uid="{11605FF1-3C47-4328-AC02-BE50B797138E}"/>
    <cellStyle name="Migliaia 30 2 4 2 2" xfId="29260" xr:uid="{D4A3CBB2-D6DB-4337-9631-7FD883C7285E}"/>
    <cellStyle name="Migliaia 30 2 4 2 3" xfId="18967" xr:uid="{C3600D9F-ADDD-4996-8918-8F1B0E8C2976}"/>
    <cellStyle name="Migliaia 30 2 4 3" xfId="9951" xr:uid="{6A5EB5BB-0A49-49E9-8236-7A1A0EFAA9A3}"/>
    <cellStyle name="Migliaia 30 2 4 3 2" xfId="32221" xr:uid="{D5087C2A-C645-467D-B4DE-6B1C7663E9E8}"/>
    <cellStyle name="Migliaia 30 2 4 3 3" xfId="21945" xr:uid="{1B3A36B7-09C1-40CC-951A-59A1FE996C9E}"/>
    <cellStyle name="Migliaia 30 2 4 4" xfId="26296" xr:uid="{2158901A-CD16-4B0E-A9C6-CA1B84383E3D}"/>
    <cellStyle name="Migliaia 30 2 4 5" xfId="15997" xr:uid="{279AFE41-DD6C-478C-9FEA-4FB950AD40B8}"/>
    <cellStyle name="Migliaia 30 2 5" xfId="6507" xr:uid="{C6AF64A9-8468-4B62-96F8-E06E32C5770B}"/>
    <cellStyle name="Migliaia 30 2 5 2" xfId="29007" xr:uid="{A99EC852-BB87-44D8-871B-A761F6F75529}"/>
    <cellStyle name="Migliaia 30 2 5 3" xfId="18714" xr:uid="{C45F735F-1D00-47BB-B295-2D9F48A00075}"/>
    <cellStyle name="Migliaia 30 2 6" xfId="9698" xr:uid="{2856374F-7888-4961-9F1A-C436579BE804}"/>
    <cellStyle name="Migliaia 30 2 6 2" xfId="31968" xr:uid="{33DBAB6D-4674-48B0-BBD8-D969B3681F4C}"/>
    <cellStyle name="Migliaia 30 2 6 3" xfId="21692" xr:uid="{2DB27FF0-B2DB-4040-B606-DAE8E845F457}"/>
    <cellStyle name="Migliaia 30 2 7" xfId="12817" xr:uid="{F6A310FF-3678-4509-976E-ABBCF32EF148}"/>
    <cellStyle name="Migliaia 30 2 7 3" xfId="23688" xr:uid="{03C89AE7-C5A9-46E6-A793-925D36A7AD72}"/>
    <cellStyle name="Migliaia 30 2 8" xfId="26044" xr:uid="{CEC254A5-96F6-45B2-A41B-79FDA8CBE30D}"/>
    <cellStyle name="Migliaia 30 2 9" xfId="15744" xr:uid="{58DC55AD-9445-4C8F-86C7-5B036115E794}"/>
    <cellStyle name="Migliaia 30 3" xfId="3114" xr:uid="{877357D3-5F5A-4EE5-8862-B3E90E607DD3}"/>
    <cellStyle name="Migliaia 30 3 2" xfId="3980" xr:uid="{BA994702-623E-4E6B-BFF1-F0D6DE53AADD}"/>
    <cellStyle name="Migliaia 30 3 2 2" xfId="4796" xr:uid="{0338F7CE-F1D9-497E-B143-F86E9BF35EF6}"/>
    <cellStyle name="Migliaia 30 3 2 2 2" xfId="7982" xr:uid="{E7E35896-41B7-4AC6-A8B6-546511A70555}"/>
    <cellStyle name="Migliaia 30 3 2 2 2 2" xfId="30412" xr:uid="{C72216AD-FC17-449B-9923-F9C2A6A5A686}"/>
    <cellStyle name="Migliaia 30 3 2 2 2 3" xfId="20122" xr:uid="{636202F2-7977-478D-8A1D-DA881D083FDC}"/>
    <cellStyle name="Migliaia 30 3 2 2 3" xfId="11104" xr:uid="{0BF32261-EDA0-44D6-95D5-2E4BD8983698}"/>
    <cellStyle name="Migliaia 30 3 2 2 3 3" xfId="23102" xr:uid="{528A48B3-9E15-42B5-A3F0-E0DC2B5C445D}"/>
    <cellStyle name="Migliaia 30 3 2 2 4" xfId="13552" xr:uid="{37806A71-8962-41D3-BD8F-FF9A658EB138}"/>
    <cellStyle name="Migliaia 30 3 2 2 4 3" xfId="24188" xr:uid="{82B4ED6B-3833-4174-88ED-02E8881C3E5A}"/>
    <cellStyle name="Migliaia 30 3 2 2 5" xfId="27453" xr:uid="{1DD60EF6-0E27-4E33-B4AC-AC2705353289}"/>
    <cellStyle name="Migliaia 30 3 2 2 6" xfId="17154" xr:uid="{4F23B28B-4837-4020-A7B3-0167B08C8E8C}"/>
    <cellStyle name="Migliaia 30 3 2 3" xfId="7126" xr:uid="{1D9111ED-790E-4406-AC2B-DCBB9ADAF502}"/>
    <cellStyle name="Migliaia 30 3 2 3 2" xfId="29597" xr:uid="{378DAD45-5F18-4DB8-8103-C962FECC7735}"/>
    <cellStyle name="Migliaia 30 3 2 3 3" xfId="19306" xr:uid="{81A0EC29-018F-4897-B9BC-EC393B66358E}"/>
    <cellStyle name="Migliaia 30 3 2 4" xfId="10290" xr:uid="{661AD940-ADDA-47C7-A59A-77ACF779AEE6}"/>
    <cellStyle name="Migliaia 30 3 2 4 2" xfId="32559" xr:uid="{A564E415-84E3-4CAF-9E69-69AC9B9A68E1}"/>
    <cellStyle name="Migliaia 30 3 2 4 3" xfId="22285" xr:uid="{38FB16B3-49D0-4E19-8765-73956B28DB8D}"/>
    <cellStyle name="Migliaia 30 3 2 5" xfId="12948" xr:uid="{A8CBFF95-F81C-45EC-A5C0-5E0ABCEA1309}"/>
    <cellStyle name="Migliaia 30 3 2 5 3" xfId="23771" xr:uid="{90A3C9B9-11E6-46D7-BE56-495339DB1017}"/>
    <cellStyle name="Migliaia 30 3 2 6" xfId="26636" xr:uid="{D6F4D6EA-BF11-42C2-980C-AC9A4E10568A}"/>
    <cellStyle name="Migliaia 30 3 2 7" xfId="16337" xr:uid="{9106333C-4295-4C52-A35C-962D699412A8}"/>
    <cellStyle name="Migliaia 30 3 3" xfId="3801" xr:uid="{17FFF467-C0E2-4DC6-A43B-488A1D0363E1}"/>
    <cellStyle name="Migliaia 30 3 3 2" xfId="6964" xr:uid="{2388F552-1985-4361-93AD-951E848215AD}"/>
    <cellStyle name="Migliaia 30 3 3 2 2" xfId="29435" xr:uid="{63704A43-3B05-4DCF-A1BF-5781912A4A6D}"/>
    <cellStyle name="Migliaia 30 3 3 2 3" xfId="19142" xr:uid="{B91BCA6F-F1B6-460E-8B44-9A4A581B7496}"/>
    <cellStyle name="Migliaia 30 3 3 3" xfId="10127" xr:uid="{B10BCCD3-C630-44A4-A3F7-888E61599D2B}"/>
    <cellStyle name="Migliaia 30 3 3 3 2" xfId="32396" xr:uid="{D86AC09C-5A05-47A6-B49A-96D04DB3B970}"/>
    <cellStyle name="Migliaia 30 3 3 3 3" xfId="22121" xr:uid="{0E3626ED-4D5E-4116-BC07-C851FE329354}"/>
    <cellStyle name="Migliaia 30 3 3 4" xfId="13392" xr:uid="{7363C61F-ECE7-42D7-AF95-D1B7066C4848}"/>
    <cellStyle name="Migliaia 30 3 3 4 3" xfId="24028" xr:uid="{15CEC04F-C254-4649-87DD-F15018367773}"/>
    <cellStyle name="Migliaia 30 3 3 5" xfId="26472" xr:uid="{69103826-6655-4AE2-8FB2-2AFB60F80F99}"/>
    <cellStyle name="Migliaia 30 3 3 6" xfId="16173" xr:uid="{727CD760-E2D2-4D18-8C7C-7AC9278B8A27}"/>
    <cellStyle name="Migliaia 30 3 4" xfId="3321" xr:uid="{3876084C-A18D-40AA-8A64-FB074AAB93A6}"/>
    <cellStyle name="Migliaia 30 3 4 2" xfId="6678" xr:uid="{F79812F0-3456-4B78-A961-2603CF494829}"/>
    <cellStyle name="Migliaia 30 3 4 2 2" xfId="29178" xr:uid="{5E7EFCCD-81F9-4906-BA0C-4C480BA49E26}"/>
    <cellStyle name="Migliaia 30 3 4 2 3" xfId="18885" xr:uid="{F3A5992A-63BA-4C6A-AC82-A1960795D5ED}"/>
    <cellStyle name="Migliaia 30 3 4 3" xfId="9869" xr:uid="{A0DED88D-7F6A-4D02-A614-34750AF9C113}"/>
    <cellStyle name="Migliaia 30 3 4 3 2" xfId="32139" xr:uid="{512787DD-8F6F-4D10-B7F7-5D89375E3065}"/>
    <cellStyle name="Migliaia 30 3 4 3 3" xfId="21863" xr:uid="{9960805F-9DE0-4197-8DA8-C3A20770010E}"/>
    <cellStyle name="Migliaia 30 3 4 4" xfId="26214" xr:uid="{34F152C7-FBCD-4576-9BD4-DA4DBAAD972A}"/>
    <cellStyle name="Migliaia 30 3 4 5" xfId="15915" xr:uid="{2F656510-851A-4AAB-9FFD-ED2BB172EFE9}"/>
    <cellStyle name="Migliaia 30 3 5" xfId="6425" xr:uid="{6BFF3984-F584-4CE9-9DD9-28F89DBB33B7}"/>
    <cellStyle name="Migliaia 30 3 5 2" xfId="28926" xr:uid="{570E8405-72FD-4F70-AC16-3CE39EC09406}"/>
    <cellStyle name="Migliaia 30 3 5 3" xfId="18632" xr:uid="{AA44AE13-F43D-4C4B-95AF-EA2760B1E725}"/>
    <cellStyle name="Migliaia 30 3 6" xfId="9616" xr:uid="{6441A9E2-E6EA-4FD3-8596-B289A36A197C}"/>
    <cellStyle name="Migliaia 30 3 6 2" xfId="31886" xr:uid="{9BCF9C1D-E6D8-4159-A1B0-6365DFA2273C}"/>
    <cellStyle name="Migliaia 30 3 6 3" xfId="21610" xr:uid="{A3FB6211-8E68-47BA-8256-8C2A83ACF916}"/>
    <cellStyle name="Migliaia 30 3 7" xfId="12736" xr:uid="{83DD060A-852D-4B5E-9010-EEDC43B2075E}"/>
    <cellStyle name="Migliaia 30 3 7 3" xfId="23606" xr:uid="{0E1A24C9-1354-4C15-92AE-F3F61DEFB48E}"/>
    <cellStyle name="Migliaia 30 3 8" xfId="25962" xr:uid="{63CA1614-C3F1-46B2-AAB5-13F269B663DC}"/>
    <cellStyle name="Migliaia 30 3 9" xfId="15662" xr:uid="{99195C2B-7309-4D0D-AF5A-FC76304EA38A}"/>
    <cellStyle name="Migliaia 30 4" xfId="3588" xr:uid="{13EB7675-4DEF-49DD-BC4C-672F0A611BE1}"/>
    <cellStyle name="Migliaia 30 4 2" xfId="4676" xr:uid="{CBE34BC4-557B-4FDD-8025-76A9EEE48D0B}"/>
    <cellStyle name="Migliaia 30 4 2 2" xfId="7852" xr:uid="{4C7778A3-4B15-4C93-AF6C-9219AC2B8657}"/>
    <cellStyle name="Migliaia 30 4 2 2 2" xfId="30280" xr:uid="{012B0471-D295-4277-B809-8BAD54C2505D}"/>
    <cellStyle name="Migliaia 30 4 2 2 3" xfId="19991" xr:uid="{A90D514C-22AB-489F-B035-E32413711686}"/>
    <cellStyle name="Migliaia 30 4 2 3" xfId="10975" xr:uid="{33AEB26C-2649-42DC-8581-530DA5537CE7}"/>
    <cellStyle name="Migliaia 30 4 2 3 3" xfId="22970" xr:uid="{C037F319-2BFC-485B-89B5-16A3A1F17CF9}"/>
    <cellStyle name="Migliaia 30 4 2 4" xfId="27321" xr:uid="{89E7A53F-D229-47B0-AF6F-B412D8FAC41E}"/>
    <cellStyle name="Migliaia 30 4 2 5" xfId="17022" xr:uid="{8DE5D7D5-F527-4754-82C9-FA0BDF7D638B}"/>
    <cellStyle name="Migliaia 30 4 3" xfId="6879" xr:uid="{3F1D3FA5-88C3-4FCD-AE93-AD2477F578EB}"/>
    <cellStyle name="Migliaia 30 4 3 2" xfId="29350" xr:uid="{7903C133-A6A1-4800-B0FF-0ADA74521224}"/>
    <cellStyle name="Migliaia 30 4 3 3" xfId="19057" xr:uid="{C8FC0F29-2E12-4D94-8D48-A0FBEB306211}"/>
    <cellStyle name="Migliaia 30 4 4" xfId="10042" xr:uid="{0689EB3A-C9B4-4F13-B5F6-6693BE1F66FE}"/>
    <cellStyle name="Migliaia 30 4 4 2" xfId="32311" xr:uid="{1F66E324-A5B9-4862-9BFE-43B0983C3379}"/>
    <cellStyle name="Migliaia 30 4 4 3" xfId="22036" xr:uid="{D9045484-3934-43AB-A00F-AE3EA375A860}"/>
    <cellStyle name="Migliaia 30 4 5" xfId="13209" xr:uid="{DC31BA85-D165-413F-92E1-BD2A8039899D}"/>
    <cellStyle name="Migliaia 30 4 5 3" xfId="23943" xr:uid="{FFC80E14-365B-4FAD-9E59-7FDB820ABEFD}"/>
    <cellStyle name="Migliaia 30 4 6" xfId="26387" xr:uid="{B388F561-E359-4DD2-972D-A3C56C328CA5}"/>
    <cellStyle name="Migliaia 30 4 7" xfId="16088" xr:uid="{3995AEF3-DF6B-455A-92B2-02E012EBC2EE}"/>
    <cellStyle name="Migliaia 30 5" xfId="4473" xr:uid="{93EB2AEE-AF5D-42AD-BF24-2DF5A2E53D8B}"/>
    <cellStyle name="Migliaia 30 5 2" xfId="7649" xr:uid="{AE28D546-5314-4D8D-8B2A-28AAB39377A5}"/>
    <cellStyle name="Migliaia 30 5 2 2" xfId="30078" xr:uid="{99CD8A88-FB75-4E14-9BC6-598078C39AF7}"/>
    <cellStyle name="Migliaia 30 5 2 3" xfId="19788" xr:uid="{F153A14E-7478-474A-85DA-CC3FE1944666}"/>
    <cellStyle name="Migliaia 30 5 3" xfId="10772" xr:uid="{AF619867-A3C6-4DEF-B10B-CF4BAE6EF66F}"/>
    <cellStyle name="Migliaia 30 5 3 3" xfId="22767" xr:uid="{358D50F9-FEB9-4E0C-9953-8E073E0D1C97}"/>
    <cellStyle name="Migliaia 30 5 4" xfId="13740" xr:uid="{21B16620-35DA-4F07-9580-EA1169F66DED}"/>
    <cellStyle name="Migliaia 30 5 4 3" xfId="24379" xr:uid="{1B2C5B9C-3268-407B-83B0-F921DDC3CE73}"/>
    <cellStyle name="Migliaia 30 5 5" xfId="27118" xr:uid="{1C00CE90-B58D-472C-8703-A55AA302B191}"/>
    <cellStyle name="Migliaia 30 5 6" xfId="16819" xr:uid="{F721B228-BC1F-430E-A728-C8D040DDA82B}"/>
    <cellStyle name="Migliaia 30 6" xfId="4373" xr:uid="{74B436C9-A2FE-4251-9A5D-5DBBF4809C41}"/>
    <cellStyle name="Migliaia 30 6 2" xfId="7548" xr:uid="{583EF3E3-0ED4-4573-AF91-5BFE5B249E13}"/>
    <cellStyle name="Migliaia 30 6 2 2" xfId="29977" xr:uid="{E1A8E666-1F53-4BE3-81FA-B2A8EE6B4E01}"/>
    <cellStyle name="Migliaia 30 6 2 3" xfId="19687" xr:uid="{602F4C7D-E429-4CF0-831B-B2A039CA8DAC}"/>
    <cellStyle name="Migliaia 30 6 3" xfId="10671" xr:uid="{6AAD940A-F71E-4709-AE7E-D506A261B9C0}"/>
    <cellStyle name="Migliaia 30 6 3 3" xfId="22666" xr:uid="{ED39FC2D-56D0-445B-B93C-AF2C389BBF48}"/>
    <cellStyle name="Migliaia 30 6 4" xfId="13890" xr:uid="{B43AE26B-07D9-44CD-AA91-0847F9A72501}"/>
    <cellStyle name="Migliaia 30 6 4 3" xfId="24530" xr:uid="{44B9433C-486E-4555-A5C1-1CC5E0765E23}"/>
    <cellStyle name="Migliaia 30 6 5" xfId="27017" xr:uid="{CDAE1BBD-596F-429C-8458-523D8B0E0BA2}"/>
    <cellStyle name="Migliaia 30 6 6" xfId="16718" xr:uid="{7FA30921-076B-4F52-AC56-3C1CEBE59DF3}"/>
    <cellStyle name="Migliaia 30 7" xfId="4270" xr:uid="{345D4C4A-40EF-435D-A2B1-A744919B43B9}"/>
    <cellStyle name="Migliaia 30 7 2" xfId="7445" xr:uid="{B09EEF6D-92A2-4107-B5C1-CB0175586D97}"/>
    <cellStyle name="Migliaia 30 7 2 2" xfId="29888" xr:uid="{8FF6DDC8-381B-47D2-8063-A722C36E0BE2}"/>
    <cellStyle name="Migliaia 30 7 2 3" xfId="19598" xr:uid="{8B3F2ABA-6BD3-4D41-8E76-C9D1D9AE3076}"/>
    <cellStyle name="Migliaia 30 7 3" xfId="10582" xr:uid="{F8157639-B6B1-4246-878C-728E64FEC0A6}"/>
    <cellStyle name="Migliaia 30 7 3 3" xfId="22577" xr:uid="{51DE9C43-738C-4A2B-BD5C-3E08B7A6894C}"/>
    <cellStyle name="Migliaia 30 7 4" xfId="26928" xr:uid="{9D43EE68-6AF1-446F-B584-C383545FFA0A}"/>
    <cellStyle name="Migliaia 30 7 5" xfId="16629" xr:uid="{8C542680-83A3-492F-9962-347CB4EB0C52}"/>
    <cellStyle name="Migliaia 30 8" xfId="3239" xr:uid="{2E5FC8CD-244D-4424-9AD3-16D60EBA4ED9}"/>
    <cellStyle name="Migliaia 30 8 2" xfId="6594" xr:uid="{79CE8DEE-6FEF-48AC-AB18-74C209E2DE54}"/>
    <cellStyle name="Migliaia 30 8 2 2" xfId="29094" xr:uid="{124E6C2C-5396-4CB9-85A2-8B9244D0E41A}"/>
    <cellStyle name="Migliaia 30 8 2 3" xfId="18801" xr:uid="{FF43DB10-93F1-44F3-84A0-028E66E3121B}"/>
    <cellStyle name="Migliaia 30 8 3" xfId="9785" xr:uid="{2114751B-462E-4839-AC6C-6F80A8EC4E1D}"/>
    <cellStyle name="Migliaia 30 8 3 2" xfId="32055" xr:uid="{4FAFEEAA-BFDE-4C2E-A83F-20A5E4B626C1}"/>
    <cellStyle name="Migliaia 30 8 3 3" xfId="21779" xr:uid="{34560AC2-82B0-4867-B1F4-2FB7D3003025}"/>
    <cellStyle name="Migliaia 30 8 4" xfId="26131" xr:uid="{35514F00-090D-43E1-BC44-6E77A2107F3B}"/>
    <cellStyle name="Migliaia 30 8 5" xfId="15831" xr:uid="{09635112-0889-45CD-B4E8-F8B51126B01D}"/>
    <cellStyle name="Migliaia 30 9" xfId="3053" xr:uid="{1D93C166-6DA5-4851-AB58-B871FF94B873}"/>
    <cellStyle name="Migliaia 30 9 2" xfId="6342" xr:uid="{DFCC057B-5E67-4A47-9192-3166BBFABBCC}"/>
    <cellStyle name="Migliaia 30 9 2 2" xfId="28843" xr:uid="{50E64DB2-7835-4CDA-BA37-916DBCBEDAAD}"/>
    <cellStyle name="Migliaia 30 9 2 3" xfId="18549" xr:uid="{7A1E4934-9FC8-43D0-9459-E5C1C668054E}"/>
    <cellStyle name="Migliaia 30 9 3" xfId="9533" xr:uid="{DAE72E3D-CCCF-48C4-B31E-DDD066F557FC}"/>
    <cellStyle name="Migliaia 30 9 3 2" xfId="31803" xr:uid="{6004AA40-8871-49FE-ADBE-B7A35B16F22F}"/>
    <cellStyle name="Migliaia 30 9 3 3" xfId="21527" xr:uid="{2DA4786E-E987-47A1-AFA2-A40F9AF5C207}"/>
    <cellStyle name="Migliaia 30 9 4" xfId="25879" xr:uid="{B2031973-A7A3-4FBF-B3EB-9179937A2639}"/>
    <cellStyle name="Migliaia 30 9 5" xfId="15579" xr:uid="{B616469C-C014-4CCC-B5A1-52347BEF0D9A}"/>
    <cellStyle name="Migliaia 31" xfId="2856" xr:uid="{0BB59309-A9BF-47D4-A6BE-ABC6502F33F1}"/>
    <cellStyle name="Migliaia 31 10" xfId="2937" xr:uid="{33672572-7D0D-4B2E-8EE5-83B31450EA56}"/>
    <cellStyle name="Migliaia 31 10 2" xfId="6229" xr:uid="{76BC7280-B4F3-4F5B-8F1A-121C9C0A07B1}"/>
    <cellStyle name="Migliaia 31 10 2 2" xfId="28730" xr:uid="{614CE269-C1A7-4F83-8F40-15A5541E053F}"/>
    <cellStyle name="Migliaia 31 10 2 3" xfId="18436" xr:uid="{B4E826F4-414D-45D7-ACDB-7A5CD72568A7}"/>
    <cellStyle name="Migliaia 31 10 3" xfId="9420" xr:uid="{70ED30BA-8696-4B9D-8C93-0E3DE9343E76}"/>
    <cellStyle name="Migliaia 31 10 3 2" xfId="31690" xr:uid="{99F80150-EDFE-4956-850D-F45AAF55F428}"/>
    <cellStyle name="Migliaia 31 10 3 3" xfId="21414" xr:uid="{74444F9D-4F3D-4D95-81B6-FED6FC6198E0}"/>
    <cellStyle name="Migliaia 31 10 4" xfId="25766" xr:uid="{ED5CAD3A-6EA2-43BA-9AE0-9DF08CFC416E}"/>
    <cellStyle name="Migliaia 31 10 5" xfId="15466" xr:uid="{53B6C3E2-153F-40A5-BC06-221EC529A4FA}"/>
    <cellStyle name="Migliaia 31 11" xfId="6142" xr:uid="{1564F259-207C-454B-89D9-4A02F6F832E5}"/>
    <cellStyle name="Migliaia 31 11 2" xfId="28643" xr:uid="{F4E06DE9-D693-4F32-B031-31F73D37F9A5}"/>
    <cellStyle name="Migliaia 31 11 3" xfId="18349" xr:uid="{768C56EB-9832-4C61-935F-00FFB38C4FF9}"/>
    <cellStyle name="Migliaia 31 12" xfId="9333" xr:uid="{7D493874-E67E-44E4-84CB-F493DBE99D1A}"/>
    <cellStyle name="Migliaia 31 12 2" xfId="31603" xr:uid="{6B666D57-DD8F-4F73-BDDF-22369F7DA16A}"/>
    <cellStyle name="Migliaia 31 12 3" xfId="21327" xr:uid="{C0C79BE2-6711-4CBF-B2CD-64A904D5FB7B}"/>
    <cellStyle name="Migliaia 31 13" xfId="12420" xr:uid="{82900F50-C325-435A-850D-647BADAA98B1}"/>
    <cellStyle name="Migliaia 31 13 3" xfId="23518" xr:uid="{C8542B36-AE0B-48BE-AFA1-CB95CB41B35F}"/>
    <cellStyle name="Migliaia 31 14" xfId="25679" xr:uid="{2AF6220A-16FE-47B2-A8F2-629E743E2C61}"/>
    <cellStyle name="Migliaia 31 15" xfId="15379" xr:uid="{5368FE7B-8C5C-48A5-A549-B033EFC6677F}"/>
    <cellStyle name="Migliaia 31 2" xfId="3155" xr:uid="{8B2C2DF5-34C9-4B92-A479-7CE698AE5454}"/>
    <cellStyle name="Migliaia 31 2 2" xfId="4025" xr:uid="{0550BA92-5452-4B00-9B3D-D2E24A365ED4}"/>
    <cellStyle name="Migliaia 31 2 2 2" xfId="5008" xr:uid="{88800537-5A6E-452C-8425-22EECD401F58}"/>
    <cellStyle name="Migliaia 31 2 2 2 2" xfId="8206" xr:uid="{3691292C-6CBE-4952-A230-102974D4BD0D}"/>
    <cellStyle name="Migliaia 31 2 2 2 2 2" xfId="30618" xr:uid="{7BFD41BF-EBC4-43E7-ADC1-2D42C52DC51C}"/>
    <cellStyle name="Migliaia 31 2 2 2 2 3" xfId="20329" xr:uid="{9380F9E5-E16C-4F0B-A732-0EA6C62EC503}"/>
    <cellStyle name="Migliaia 31 2 2 2 3" xfId="11311" xr:uid="{158CB657-11FB-454C-AFC1-6A2245C99536}"/>
    <cellStyle name="Migliaia 31 2 2 2 3 3" xfId="23309" xr:uid="{BBDE3E14-63FC-40D7-962F-A719DEBC70D2}"/>
    <cellStyle name="Migliaia 31 2 2 2 4" xfId="13626" xr:uid="{280740B2-CA36-4830-B7C4-951D30819047}"/>
    <cellStyle name="Migliaia 31 2 2 2 4 3" xfId="24264" xr:uid="{BC2AFD1B-DF08-4F80-B03B-E58C3844812D}"/>
    <cellStyle name="Migliaia 31 2 2 2 5" xfId="27655" xr:uid="{49DE5C8C-5406-4CB6-B32E-E4FA15AA7FD1}"/>
    <cellStyle name="Migliaia 31 2 2 2 6" xfId="17361" xr:uid="{D5022E99-CFE1-4A2A-9F20-69AF325B9ED3}"/>
    <cellStyle name="Migliaia 31 2 2 3" xfId="7200" xr:uid="{689EBDDB-0CE6-4EBD-A101-B71C63F9CFAD}"/>
    <cellStyle name="Migliaia 31 2 2 3 2" xfId="29672" xr:uid="{D0A90F67-2BEB-44D2-B4B8-CA52B8A96564}"/>
    <cellStyle name="Migliaia 31 2 2 3 3" xfId="19382" xr:uid="{085130EC-51B7-4010-B255-0511452A57D8}"/>
    <cellStyle name="Migliaia 31 2 2 4" xfId="10366" xr:uid="{2C7FBC84-F6F3-42EC-BBEC-3B3CCF072A10}"/>
    <cellStyle name="Migliaia 31 2 2 4 3" xfId="22361" xr:uid="{2BF38368-99DF-4108-9F04-E35D3B2223B8}"/>
    <cellStyle name="Migliaia 31 2 2 5" xfId="13022" xr:uid="{A171FCD7-1B24-4206-B92F-D53237FD3FF1}"/>
    <cellStyle name="Migliaia 31 2 2 5 3" xfId="23847" xr:uid="{17700178-8764-4B0B-B8E6-2E2C98D6F24D}"/>
    <cellStyle name="Migliaia 31 2 2 6" xfId="26712" xr:uid="{A3803802-D546-4507-B498-BE176DD20373}"/>
    <cellStyle name="Migliaia 31 2 2 7" xfId="16413" xr:uid="{0E6C4CAE-D886-4EC8-B7E8-900C33463B99}"/>
    <cellStyle name="Migliaia 31 2 3" xfId="3871" xr:uid="{5C155EEE-032C-4500-AB46-FD18CD425862}"/>
    <cellStyle name="Migliaia 31 2 3 2" xfId="7043" xr:uid="{B19BA666-1F14-4BEC-8CE1-AF7463E6395A}"/>
    <cellStyle name="Migliaia 31 2 3 2 2" xfId="29513" xr:uid="{0BC5F369-B7D3-46EE-BD38-59BA0117994A}"/>
    <cellStyle name="Migliaia 31 2 3 2 3" xfId="19221" xr:uid="{56A7D5A6-2605-430A-8040-573377C79CB9}"/>
    <cellStyle name="Migliaia 31 2 3 3" xfId="10205" xr:uid="{2559640D-50D9-450C-8DDC-C9BD4874FE62}"/>
    <cellStyle name="Migliaia 31 2 3 3 2" xfId="32475" xr:uid="{19C61E3B-713B-42E5-AA0F-35CDA5FB10A8}"/>
    <cellStyle name="Migliaia 31 2 3 3 3" xfId="22200" xr:uid="{EFA30167-FE07-47AE-8192-96E9A788A19A}"/>
    <cellStyle name="Migliaia 31 2 3 4" xfId="13463" xr:uid="{69620402-C15B-48C5-B5CD-C2CAF8EE2D28}"/>
    <cellStyle name="Migliaia 31 2 3 4 3" xfId="24102" xr:uid="{8881CCEF-3419-4893-A756-FAFED2D2BEEF}"/>
    <cellStyle name="Migliaia 31 2 3 5" xfId="26551" xr:uid="{5B997D0F-8F61-41B4-A14E-BCD8B26DEE8B}"/>
    <cellStyle name="Migliaia 31 2 3 6" xfId="16252" xr:uid="{7C49BAC6-763A-4DB2-B9A1-B35B67A80D8B}"/>
    <cellStyle name="Migliaia 31 2 4" xfId="3400" xr:uid="{245E5C4A-CE9F-43FD-AE8E-E6FCA1055350}"/>
    <cellStyle name="Migliaia 31 2 4 2" xfId="6757" xr:uid="{077EF4F3-D97F-4F0B-B7C2-5EF63522E327}"/>
    <cellStyle name="Migliaia 31 2 4 2 2" xfId="29257" xr:uid="{0EF20BF6-C1DC-4F5C-BD54-FD63FF71AD86}"/>
    <cellStyle name="Migliaia 31 2 4 2 3" xfId="18964" xr:uid="{D393F2FF-6D11-43E7-A017-3ECF8011D2E0}"/>
    <cellStyle name="Migliaia 31 2 4 3" xfId="9948" xr:uid="{306E6703-02EE-40E8-9705-EFE608E57BE9}"/>
    <cellStyle name="Migliaia 31 2 4 3 2" xfId="32218" xr:uid="{B67BAA13-89D6-4505-B0F9-FFA1F4802EA5}"/>
    <cellStyle name="Migliaia 31 2 4 3 3" xfId="21942" xr:uid="{3F474BCA-7717-496B-B6D2-79FC7D3A477B}"/>
    <cellStyle name="Migliaia 31 2 4 4" xfId="26293" xr:uid="{469A3457-47CE-4A17-B30D-4DE480E3E961}"/>
    <cellStyle name="Migliaia 31 2 4 5" xfId="15994" xr:uid="{EF747298-58EE-4D6D-BB7E-6AFF14984075}"/>
    <cellStyle name="Migliaia 31 2 5" xfId="6504" xr:uid="{87B4D69C-DD85-4F59-96D1-17CCBA71F163}"/>
    <cellStyle name="Migliaia 31 2 5 2" xfId="29004" xr:uid="{945CC7ED-2B4D-4901-A865-1704ED54E293}"/>
    <cellStyle name="Migliaia 31 2 5 3" xfId="18711" xr:uid="{1D42DFC9-6637-40F3-B11D-20C7893EC544}"/>
    <cellStyle name="Migliaia 31 2 6" xfId="9695" xr:uid="{8C55A1D6-99A2-48C3-96AF-522E3A7D6320}"/>
    <cellStyle name="Migliaia 31 2 6 2" xfId="31965" xr:uid="{07E729C2-CB23-4E07-B6EA-59C3506A14CC}"/>
    <cellStyle name="Migliaia 31 2 6 3" xfId="21689" xr:uid="{F63B4668-968E-40E0-B433-45014772EAEC}"/>
    <cellStyle name="Migliaia 31 2 7" xfId="12814" xr:uid="{BA0736F1-2AAC-43CC-8F5F-ECAA78122A41}"/>
    <cellStyle name="Migliaia 31 2 7 3" xfId="23685" xr:uid="{D8BC23F8-E616-4032-98A8-547F61DD15FD}"/>
    <cellStyle name="Migliaia 31 2 8" xfId="26041" xr:uid="{7AF7DE50-25BB-42E4-87A7-47A2143F3374}"/>
    <cellStyle name="Migliaia 31 2 9" xfId="15741" xr:uid="{7794AB21-DCB1-4F83-93E4-C8AC8A2C399B}"/>
    <cellStyle name="Migliaia 31 3" xfId="3111" xr:uid="{1FAD2947-21E9-4A02-91CA-EF19446A89FA}"/>
    <cellStyle name="Migliaia 31 3 2" xfId="3977" xr:uid="{4151ECEC-2FA2-4D8C-ABA9-CEC33D2F17CA}"/>
    <cellStyle name="Migliaia 31 3 2 2" xfId="4793" xr:uid="{DE3618A1-44C7-4221-8D35-86E220122797}"/>
    <cellStyle name="Migliaia 31 3 2 2 2" xfId="7979" xr:uid="{8E0613EC-3A53-420E-9179-26C0AB9DD5B8}"/>
    <cellStyle name="Migliaia 31 3 2 2 2 2" xfId="30409" xr:uid="{D95E1DDF-A6E5-4B17-89C8-24B69F40A809}"/>
    <cellStyle name="Migliaia 31 3 2 2 2 3" xfId="20119" xr:uid="{16752FA4-BD0B-4BC2-9F2A-B17ECFEB7327}"/>
    <cellStyle name="Migliaia 31 3 2 2 3" xfId="11101" xr:uid="{3F392CF8-EA87-4F89-A32D-2AAC43A160F1}"/>
    <cellStyle name="Migliaia 31 3 2 2 3 3" xfId="23099" xr:uid="{FAF448FF-F4B3-4C5F-A6DD-564C0F7563B6}"/>
    <cellStyle name="Migliaia 31 3 2 2 4" xfId="13549" xr:uid="{F9964D43-3E02-460D-8980-CF5A92CB82DA}"/>
    <cellStyle name="Migliaia 31 3 2 2 4 3" xfId="24185" xr:uid="{F810DA0E-1389-49EB-8F00-0D33BD7C3F36}"/>
    <cellStyle name="Migliaia 31 3 2 2 5" xfId="27450" xr:uid="{8F1FAB87-3B6B-4D5F-B6A9-40E33026EBAF}"/>
    <cellStyle name="Migliaia 31 3 2 2 6" xfId="17151" xr:uid="{B8D14D13-E747-4CCB-A7F8-79B79C678B7E}"/>
    <cellStyle name="Migliaia 31 3 2 3" xfId="7123" xr:uid="{E751A68C-ECA5-4B4B-8F39-B152E9914397}"/>
    <cellStyle name="Migliaia 31 3 2 3 2" xfId="29594" xr:uid="{2081BE8E-0245-4C82-B33E-E1CE03527314}"/>
    <cellStyle name="Migliaia 31 3 2 3 3" xfId="19303" xr:uid="{4C4C01C9-AFC4-4428-92B8-B5FCC8303E39}"/>
    <cellStyle name="Migliaia 31 3 2 4" xfId="10287" xr:uid="{52F66D49-8B09-4378-9864-EE1B31A0C672}"/>
    <cellStyle name="Migliaia 31 3 2 4 2" xfId="32556" xr:uid="{107616CC-DFEA-419E-9D1F-B9A22CFB6A9F}"/>
    <cellStyle name="Migliaia 31 3 2 4 3" xfId="22282" xr:uid="{F2EE7807-C73A-49DB-8FFF-805096AF5D9B}"/>
    <cellStyle name="Migliaia 31 3 2 5" xfId="12945" xr:uid="{D69D170F-26A0-415A-A957-16952B93139A}"/>
    <cellStyle name="Migliaia 31 3 2 5 3" xfId="23768" xr:uid="{89C3A2A2-44B3-4762-AAF5-D00800F944F3}"/>
    <cellStyle name="Migliaia 31 3 2 6" xfId="26633" xr:uid="{F48C1C16-0378-46BA-BF2C-7BCD7D46FD9F}"/>
    <cellStyle name="Migliaia 31 3 2 7" xfId="16334" xr:uid="{4034842D-1691-4130-B606-A732D7D5A8D8}"/>
    <cellStyle name="Migliaia 31 3 3" xfId="3798" xr:uid="{76EF7864-9ABE-4B25-91A1-B511C899FCDE}"/>
    <cellStyle name="Migliaia 31 3 3 2" xfId="6961" xr:uid="{0E6393E2-6ADB-4561-907E-3EFDAC7A41E2}"/>
    <cellStyle name="Migliaia 31 3 3 2 2" xfId="29432" xr:uid="{68DA7BE0-2E71-4C1B-BBF0-77D95B88AB79}"/>
    <cellStyle name="Migliaia 31 3 3 2 3" xfId="19139" xr:uid="{0BCF0007-349B-46E5-904C-586F5F2EAF99}"/>
    <cellStyle name="Migliaia 31 3 3 3" xfId="10124" xr:uid="{EC42D656-1AB5-4A7F-B4F9-3AA41EFC2E7C}"/>
    <cellStyle name="Migliaia 31 3 3 3 2" xfId="32393" xr:uid="{2AA69E86-CAF2-4889-B801-227EEF7B6B87}"/>
    <cellStyle name="Migliaia 31 3 3 3 3" xfId="22118" xr:uid="{F06CDFC6-A3C7-4357-B953-FC4A18354240}"/>
    <cellStyle name="Migliaia 31 3 3 4" xfId="13389" xr:uid="{70D6355F-B876-4A71-957E-94E78E848978}"/>
    <cellStyle name="Migliaia 31 3 3 4 3" xfId="24025" xr:uid="{7DAFADFC-8C42-4E1C-8484-89C57892D500}"/>
    <cellStyle name="Migliaia 31 3 3 5" xfId="26469" xr:uid="{76C8A141-800B-4A04-8B35-10E57DF58F02}"/>
    <cellStyle name="Migliaia 31 3 3 6" xfId="16170" xr:uid="{6F8F5628-C579-46DC-81BE-99CA578F439F}"/>
    <cellStyle name="Migliaia 31 3 4" xfId="3318" xr:uid="{099D3DAA-3B39-477A-9B24-D05F15B95741}"/>
    <cellStyle name="Migliaia 31 3 4 2" xfId="6675" xr:uid="{3CD43923-FD5F-4B24-9BE1-537E361704EC}"/>
    <cellStyle name="Migliaia 31 3 4 2 2" xfId="29175" xr:uid="{A7CE5CCF-D801-465A-90E6-A16E1F6ECE12}"/>
    <cellStyle name="Migliaia 31 3 4 2 3" xfId="18882" xr:uid="{A6D2219A-EF60-43CB-BDE1-E960D2E616AC}"/>
    <cellStyle name="Migliaia 31 3 4 3" xfId="9866" xr:uid="{ADE36638-0DAA-47D3-84C7-2315BAC14522}"/>
    <cellStyle name="Migliaia 31 3 4 3 2" xfId="32136" xr:uid="{59251C53-A20A-46FF-99EE-F60C22FA72BB}"/>
    <cellStyle name="Migliaia 31 3 4 3 3" xfId="21860" xr:uid="{5082C716-75A1-4C1E-88ED-1097182C64DB}"/>
    <cellStyle name="Migliaia 31 3 4 4" xfId="26211" xr:uid="{9A9F60D0-75D0-4C1A-98D3-75DC1DC2CCBF}"/>
    <cellStyle name="Migliaia 31 3 4 5" xfId="15912" xr:uid="{DA5B4E96-BE81-4C5B-ACE8-FE2C9D5EFA2E}"/>
    <cellStyle name="Migliaia 31 3 5" xfId="6422" xr:uid="{9233DEE1-3F59-498B-9BA7-341F0D930854}"/>
    <cellStyle name="Migliaia 31 3 5 2" xfId="28923" xr:uid="{675FD173-06CF-497E-AA7A-F7BC77C5126C}"/>
    <cellStyle name="Migliaia 31 3 5 3" xfId="18629" xr:uid="{AF7E663D-80FE-4261-8D41-F371AF2DF026}"/>
    <cellStyle name="Migliaia 31 3 6" xfId="9613" xr:uid="{2988E8A7-0375-4D19-831E-D00F611C500B}"/>
    <cellStyle name="Migliaia 31 3 6 2" xfId="31883" xr:uid="{6EE76725-7901-4326-9B92-C73BAA9E6408}"/>
    <cellStyle name="Migliaia 31 3 6 3" xfId="21607" xr:uid="{A7B4D919-A87F-4C7F-8978-F51B41E30A69}"/>
    <cellStyle name="Migliaia 31 3 7" xfId="12733" xr:uid="{BFA6597D-B938-4DA6-9246-6CFCFE6D34C9}"/>
    <cellStyle name="Migliaia 31 3 7 3" xfId="23603" xr:uid="{A4A4A61D-B7F9-4D1E-9762-2F8EEB08D804}"/>
    <cellStyle name="Migliaia 31 3 8" xfId="25959" xr:uid="{ADD2D393-1D07-4E12-8DA8-0B4873F4516D}"/>
    <cellStyle name="Migliaia 31 3 9" xfId="15659" xr:uid="{B5CF1767-B137-4B1F-B4FF-F2CFB751B41C}"/>
    <cellStyle name="Migliaia 31 4" xfId="3494" xr:uid="{474509B9-DA06-41F2-B6D7-66F0D08D0323}"/>
    <cellStyle name="Migliaia 31 4 2" xfId="4673" xr:uid="{E9052EA3-D8F7-4B8B-B3E4-3B223BB6B23F}"/>
    <cellStyle name="Migliaia 31 4 2 2" xfId="7849" xr:uid="{86CBA1D8-0A36-4AB0-92E8-ECA302E15598}"/>
    <cellStyle name="Migliaia 31 4 2 2 2" xfId="30277" xr:uid="{1C0DC027-F217-436F-8774-F3A53C75C8CE}"/>
    <cellStyle name="Migliaia 31 4 2 2 3" xfId="19988" xr:uid="{E69DEBED-D57C-405B-8DA0-D69A31C5EB90}"/>
    <cellStyle name="Migliaia 31 4 2 3" xfId="10972" xr:uid="{EA5C14AE-FB70-44A5-B1DA-6985746BB374}"/>
    <cellStyle name="Migliaia 31 4 2 3 3" xfId="22967" xr:uid="{163E60D0-48E3-47DB-92AA-D3FA400A4462}"/>
    <cellStyle name="Migliaia 31 4 2 4" xfId="27318" xr:uid="{A3BFE427-C184-4C6F-9AE2-E938057AD8FF}"/>
    <cellStyle name="Migliaia 31 4 2 5" xfId="17019" xr:uid="{F3206DBF-DC0A-43B3-975B-883998016F6E}"/>
    <cellStyle name="Migliaia 31 4 3" xfId="6876" xr:uid="{7A8999E1-6D6C-428B-87CD-868D2E126BC2}"/>
    <cellStyle name="Migliaia 31 4 3 2" xfId="29347" xr:uid="{56F77D18-9314-4F0D-A2F9-A4BAA7AEFFD9}"/>
    <cellStyle name="Migliaia 31 4 3 3" xfId="19054" xr:uid="{6E49BA6C-07D1-45F3-A7D6-E86E37FEDB7E}"/>
    <cellStyle name="Migliaia 31 4 4" xfId="10039" xr:uid="{D1314B3B-D8FB-44FA-9BD5-AD6BBD53711C}"/>
    <cellStyle name="Migliaia 31 4 4 2" xfId="32308" xr:uid="{5FB64034-2D64-4B0C-8AE3-DC45D75FBA96}"/>
    <cellStyle name="Migliaia 31 4 4 3" xfId="22033" xr:uid="{068A4E11-C87B-445A-8437-911E110048B4}"/>
    <cellStyle name="Migliaia 31 4 5" xfId="13115" xr:uid="{5AD1A5F5-7F71-4096-969A-C2D10C7D8FDB}"/>
    <cellStyle name="Migliaia 31 4 5 3" xfId="23940" xr:uid="{353FFD69-497A-48D6-B9D8-434EA317E76F}"/>
    <cellStyle name="Migliaia 31 4 6" xfId="26384" xr:uid="{6FD494FF-7700-4FE8-8A80-315DEDFB9A3D}"/>
    <cellStyle name="Migliaia 31 4 7" xfId="16085" xr:uid="{B09A9E0E-7C66-4421-AC4B-DE292E7F4527}"/>
    <cellStyle name="Migliaia 31 5" xfId="4470" xr:uid="{481A18DC-F92A-48B6-AE16-BBB9791CD2A6}"/>
    <cellStyle name="Migliaia 31 5 2" xfId="7646" xr:uid="{86A702A3-6444-488F-92A0-DC36EB1D1203}"/>
    <cellStyle name="Migliaia 31 5 2 2" xfId="30075" xr:uid="{58DF1A0B-D28E-46E9-92B2-2ED40CE26DC2}"/>
    <cellStyle name="Migliaia 31 5 2 3" xfId="19785" xr:uid="{7D74D28E-CE1B-498B-8C4E-59A6DA29178A}"/>
    <cellStyle name="Migliaia 31 5 3" xfId="10769" xr:uid="{797B5741-127B-4615-8765-3F2B68829F7E}"/>
    <cellStyle name="Migliaia 31 5 3 3" xfId="22764" xr:uid="{E55F039D-91D5-4EF5-8836-ABFE13445EDE}"/>
    <cellStyle name="Migliaia 31 5 4" xfId="13907" xr:uid="{ED2E51A6-A28C-4A70-9994-99B822D01003}"/>
    <cellStyle name="Migliaia 31 5 4 3" xfId="24547" xr:uid="{F4E2F8AB-D3E0-4B65-8C04-E509382829F8}"/>
    <cellStyle name="Migliaia 31 5 5" xfId="27115" xr:uid="{9A67D8CF-7C36-44C2-9B1C-9AA18DBD82D0}"/>
    <cellStyle name="Migliaia 31 5 6" xfId="16816" xr:uid="{BDA332D3-EB20-4736-9600-E92EBC761785}"/>
    <cellStyle name="Migliaia 31 6" xfId="4370" xr:uid="{A334E4CD-0E25-467A-A004-95D61572FFB4}"/>
    <cellStyle name="Migliaia 31 6 2" xfId="7545" xr:uid="{D193C3BE-C6C3-4D91-90A5-4EEBD82AD266}"/>
    <cellStyle name="Migliaia 31 6 2 2" xfId="29974" xr:uid="{3C4A249F-3125-4C45-BD61-C53908BFF27F}"/>
    <cellStyle name="Migliaia 31 6 2 3" xfId="19684" xr:uid="{A151457D-3D08-4707-8284-64965CCC2C68}"/>
    <cellStyle name="Migliaia 31 6 3" xfId="10668" xr:uid="{3FE66A75-9FDC-45FA-AC13-3927DBEE0910}"/>
    <cellStyle name="Migliaia 31 6 3 3" xfId="22663" xr:uid="{C381020D-D4D9-4F62-AE6F-F199A492C535}"/>
    <cellStyle name="Migliaia 31 6 4" xfId="13751" xr:uid="{1B51F11A-5573-4DFE-9EC0-E9732FE1A140}"/>
    <cellStyle name="Migliaia 31 6 4 3" xfId="24390" xr:uid="{E3CBBC14-83C1-4ED9-AF3F-FC574DE263CC}"/>
    <cellStyle name="Migliaia 31 6 5" xfId="27014" xr:uid="{05C5F6DF-A270-4D4C-81A2-50B2469E45A0}"/>
    <cellStyle name="Migliaia 31 6 6" xfId="16715" xr:uid="{9463D03E-CDAC-4A3F-9C51-975367E17E25}"/>
    <cellStyle name="Migliaia 31 7" xfId="4267" xr:uid="{0D4CED3B-0C6F-42FB-99CE-122634CF4808}"/>
    <cellStyle name="Migliaia 31 7 2" xfId="7442" xr:uid="{B39BD1AF-CB5B-4FDC-BAF6-ECBA1EFE6C42}"/>
    <cellStyle name="Migliaia 31 7 2 2" xfId="29885" xr:uid="{3A7B546E-CC6B-4A6F-B90B-A080799C861F}"/>
    <cellStyle name="Migliaia 31 7 2 3" xfId="19595" xr:uid="{75049751-67AD-45D2-B3ED-4B3E98964CB2}"/>
    <cellStyle name="Migliaia 31 7 3" xfId="10579" xr:uid="{A935E384-A233-4A89-BEB8-E63B95BA94D8}"/>
    <cellStyle name="Migliaia 31 7 3 3" xfId="22574" xr:uid="{7CB0E7EA-B523-4E2C-B6E6-D9EC47D140E4}"/>
    <cellStyle name="Migliaia 31 7 4" xfId="26925" xr:uid="{08A4B534-71F7-438D-B361-196324A9AAA0}"/>
    <cellStyle name="Migliaia 31 7 5" xfId="16626" xr:uid="{54B7CC1A-098F-48AF-8B46-1F45EC22763A}"/>
    <cellStyle name="Migliaia 31 8" xfId="3236" xr:uid="{87F9A95B-280C-4DAB-A755-2FC460586B70}"/>
    <cellStyle name="Migliaia 31 8 2" xfId="6591" xr:uid="{87A6316A-9B7B-4861-AE56-88A627205797}"/>
    <cellStyle name="Migliaia 31 8 2 2" xfId="29091" xr:uid="{B1330542-611F-4969-B36F-A849E8229C20}"/>
    <cellStyle name="Migliaia 31 8 2 3" xfId="18798" xr:uid="{E9DEAA7B-E6AF-4F4D-BB0C-80FF4298AC22}"/>
    <cellStyle name="Migliaia 31 8 3" xfId="9782" xr:uid="{24DD3F38-78DF-47A2-BD1A-5BB395B71C4C}"/>
    <cellStyle name="Migliaia 31 8 3 2" xfId="32052" xr:uid="{D819CF7D-432F-4301-91AA-626C7444743E}"/>
    <cellStyle name="Migliaia 31 8 3 3" xfId="21776" xr:uid="{7138A2A5-4251-4494-8227-1DD20618F497}"/>
    <cellStyle name="Migliaia 31 8 4" xfId="26128" xr:uid="{CD8B1B5C-CEDE-4AAC-88C7-69C4B0E2B178}"/>
    <cellStyle name="Migliaia 31 8 5" xfId="15828" xr:uid="{215AB7C5-4EA9-44A4-B959-494952621669}"/>
    <cellStyle name="Migliaia 31 9" xfId="3050" xr:uid="{92D9C42F-1D10-41C1-B72B-E7C75C439846}"/>
    <cellStyle name="Migliaia 31 9 2" xfId="6339" xr:uid="{F5EEEAAD-9990-4D15-B179-44C0598A82E6}"/>
    <cellStyle name="Migliaia 31 9 2 2" xfId="28840" xr:uid="{93BA459F-CB83-44AE-809E-D5F4E6CED2CE}"/>
    <cellStyle name="Migliaia 31 9 2 3" xfId="18546" xr:uid="{122108BD-C291-4D30-A995-C5326F1005D1}"/>
    <cellStyle name="Migliaia 31 9 3" xfId="9530" xr:uid="{9D828C81-27CC-4086-A74B-11CEED26301B}"/>
    <cellStyle name="Migliaia 31 9 3 2" xfId="31800" xr:uid="{F6AF6277-5942-40C5-874C-FB3B34708A79}"/>
    <cellStyle name="Migliaia 31 9 3 3" xfId="21524" xr:uid="{856FDD06-5B66-4434-8687-1A4790386AD1}"/>
    <cellStyle name="Migliaia 31 9 4" xfId="25876" xr:uid="{A3FFDAE0-4CB0-4D06-9F36-439B414AAF3F}"/>
    <cellStyle name="Migliaia 31 9 5" xfId="15576" xr:uid="{0853AFD4-5460-43C2-ACAF-B95EDAA52A92}"/>
    <cellStyle name="Migliaia 32" xfId="2854" xr:uid="{AAC25AED-1D45-4D44-A5ED-73F1B8099D47}"/>
    <cellStyle name="Migliaia 32 10" xfId="2935" xr:uid="{55A9C13F-468E-4EE2-8097-D7FF9AFC3696}"/>
    <cellStyle name="Migliaia 32 10 2" xfId="6227" xr:uid="{790291A5-2FC7-4307-A4A4-97ACD21C59A6}"/>
    <cellStyle name="Migliaia 32 10 2 2" xfId="28728" xr:uid="{830D8B22-B339-4F9B-8786-864414AF1EC7}"/>
    <cellStyle name="Migliaia 32 10 2 3" xfId="18434" xr:uid="{FB446381-2E93-4D61-BEEF-5D84CB2AF342}"/>
    <cellStyle name="Migliaia 32 10 3" xfId="9418" xr:uid="{7C185C76-23D3-4DE2-8DDE-04DE80C9D8C5}"/>
    <cellStyle name="Migliaia 32 10 3 2" xfId="31688" xr:uid="{8B1B25C3-1183-4A3F-A5F5-CB6C06458B27}"/>
    <cellStyle name="Migliaia 32 10 3 3" xfId="21412" xr:uid="{E423EE94-8732-465A-9F82-506B899F685F}"/>
    <cellStyle name="Migliaia 32 10 4" xfId="25764" xr:uid="{C718B11F-F96A-4878-8B13-604A6A1296C8}"/>
    <cellStyle name="Migliaia 32 10 5" xfId="15464" xr:uid="{18C749D1-81EB-4D9D-B263-BE0011415309}"/>
    <cellStyle name="Migliaia 32 11" xfId="6140" xr:uid="{21DB5D28-DBCF-4DB5-A5CF-11A842D09988}"/>
    <cellStyle name="Migliaia 32 11 2" xfId="28641" xr:uid="{0273D6BC-4386-4CD8-804F-4FA66C64E9CC}"/>
    <cellStyle name="Migliaia 32 11 3" xfId="18347" xr:uid="{7064B3BD-58E6-4E54-8E06-35C722D8EAD9}"/>
    <cellStyle name="Migliaia 32 12" xfId="9331" xr:uid="{E80591C7-C47D-479A-9C56-7C8A763A2E61}"/>
    <cellStyle name="Migliaia 32 12 2" xfId="31601" xr:uid="{1F37FE5A-FECC-4D5B-923D-7B898B68065A}"/>
    <cellStyle name="Migliaia 32 12 3" xfId="21325" xr:uid="{A0DB9501-8E57-4013-AFA5-AC28FF53CB60}"/>
    <cellStyle name="Migliaia 32 13" xfId="12515" xr:uid="{15F99080-BD1B-4169-BEEE-A3BEA0A2641B}"/>
    <cellStyle name="Migliaia 32 13 3" xfId="23522" xr:uid="{FEEF06F7-B565-4EE1-8DEE-E46CF8A6BB44}"/>
    <cellStyle name="Migliaia 32 14" xfId="25677" xr:uid="{B8143B22-B8DC-4A92-9567-AB836098B153}"/>
    <cellStyle name="Migliaia 32 15" xfId="15377" xr:uid="{C7AC8FB3-D490-4A40-9E1C-91FF250210B2}"/>
    <cellStyle name="Migliaia 32 2" xfId="3153" xr:uid="{BB4DD1AC-8403-4EAE-BA33-96F4927E6A61}"/>
    <cellStyle name="Migliaia 32 2 2" xfId="4023" xr:uid="{2CE926CD-99F0-4025-B0CA-51484224AF9D}"/>
    <cellStyle name="Migliaia 32 2 2 2" xfId="5006" xr:uid="{A04F7E41-A3EC-418C-B9C4-DA19B6EBC8CC}"/>
    <cellStyle name="Migliaia 32 2 2 2 2" xfId="8204" xr:uid="{CCACFDCF-69FE-451D-8B76-83ED38F26E5B}"/>
    <cellStyle name="Migliaia 32 2 2 2 2 2" xfId="30616" xr:uid="{03725A51-3F67-4EDE-B982-649EC94A34B7}"/>
    <cellStyle name="Migliaia 32 2 2 2 2 3" xfId="20327" xr:uid="{92B5AD57-ED7C-487E-BF7F-BA7D5EC0B38A}"/>
    <cellStyle name="Migliaia 32 2 2 2 3" xfId="11309" xr:uid="{785E43B7-27CB-4F42-BCE5-6DD979BEA044}"/>
    <cellStyle name="Migliaia 32 2 2 2 3 3" xfId="23307" xr:uid="{2078B436-0AE8-4EC4-87DF-51C25B9AB6A1}"/>
    <cellStyle name="Migliaia 32 2 2 2 4" xfId="13624" xr:uid="{D48292E8-E7E6-4D3B-A324-DB5AA68615D0}"/>
    <cellStyle name="Migliaia 32 2 2 2 4 3" xfId="24262" xr:uid="{40249243-B0FE-4813-A2E1-97478031EF7D}"/>
    <cellStyle name="Migliaia 32 2 2 2 5" xfId="27653" xr:uid="{6F466749-2BAD-4593-A6FA-ABAE1BF03E6D}"/>
    <cellStyle name="Migliaia 32 2 2 2 6" xfId="17359" xr:uid="{D0DA22FE-C424-4CFF-9067-4A7BBA1E6EE9}"/>
    <cellStyle name="Migliaia 32 2 2 3" xfId="7198" xr:uid="{8B82B684-9140-4D85-AAD2-AEC9C284B2B9}"/>
    <cellStyle name="Migliaia 32 2 2 3 2" xfId="29670" xr:uid="{2C690C05-A332-49AB-BE5D-988CACBF7CB6}"/>
    <cellStyle name="Migliaia 32 2 2 3 3" xfId="19380" xr:uid="{FA37FCF5-6EE3-4E40-9CFB-45A29D9E2D8D}"/>
    <cellStyle name="Migliaia 32 2 2 4" xfId="10364" xr:uid="{2CD315C6-EF07-4154-A027-A97C9B9A3A3D}"/>
    <cellStyle name="Migliaia 32 2 2 4 3" xfId="22359" xr:uid="{343A38D6-717D-4E5F-A1A1-BE4A08989D9D}"/>
    <cellStyle name="Migliaia 32 2 2 5" xfId="13020" xr:uid="{0D50D2FA-CF5B-436D-8D7D-2DF82770CAEE}"/>
    <cellStyle name="Migliaia 32 2 2 5 3" xfId="23845" xr:uid="{002D4793-14E3-4239-903D-FF4C22071EF2}"/>
    <cellStyle name="Migliaia 32 2 2 6" xfId="26710" xr:uid="{D749101E-38BE-4932-81DE-F91EFBED3415}"/>
    <cellStyle name="Migliaia 32 2 2 7" xfId="16411" xr:uid="{5FB0E79E-18E9-4443-9D8F-F4795381F98A}"/>
    <cellStyle name="Migliaia 32 2 3" xfId="3869" xr:uid="{464BF536-07E3-4E43-BA74-AFA6D1D380CB}"/>
    <cellStyle name="Migliaia 32 2 3 2" xfId="7041" xr:uid="{F29F0184-6A9C-46C8-9B36-32C2845B188D}"/>
    <cellStyle name="Migliaia 32 2 3 2 2" xfId="29511" xr:uid="{5A0F9793-1091-47EC-859C-364861BC7369}"/>
    <cellStyle name="Migliaia 32 2 3 2 3" xfId="19219" xr:uid="{B7A182CE-5E2D-41F1-A902-699C851A2275}"/>
    <cellStyle name="Migliaia 32 2 3 3" xfId="10203" xr:uid="{2325932D-CEA0-4DE4-81CC-761A96E134F9}"/>
    <cellStyle name="Migliaia 32 2 3 3 2" xfId="32473" xr:uid="{D0A083F7-5CB6-4CD2-ABD4-402C41B68B3D}"/>
    <cellStyle name="Migliaia 32 2 3 3 3" xfId="22198" xr:uid="{9D8313A9-2823-4DEB-BEF5-3C1327385632}"/>
    <cellStyle name="Migliaia 32 2 3 4" xfId="13461" xr:uid="{6CF83A87-6B7C-422F-BEBB-A241A55FFC5F}"/>
    <cellStyle name="Migliaia 32 2 3 4 3" xfId="24100" xr:uid="{22B3A7F2-C4B2-4785-842F-A70B065CDF63}"/>
    <cellStyle name="Migliaia 32 2 3 5" xfId="26549" xr:uid="{DACD7532-0761-4A90-9AEF-59DF4ECE3E96}"/>
    <cellStyle name="Migliaia 32 2 3 6" xfId="16250" xr:uid="{D023258F-4ABA-4F6A-8CE8-F9AA52CDBECE}"/>
    <cellStyle name="Migliaia 32 2 4" xfId="3398" xr:uid="{E248A780-9920-4244-92D7-9400BB028C52}"/>
    <cellStyle name="Migliaia 32 2 4 2" xfId="6755" xr:uid="{79B6E8A8-75B9-47E9-A4BE-5CAAAC2A282B}"/>
    <cellStyle name="Migliaia 32 2 4 2 2" xfId="29255" xr:uid="{4725479E-D5BF-466B-93C9-0EF172DBC3D8}"/>
    <cellStyle name="Migliaia 32 2 4 2 3" xfId="18962" xr:uid="{76D14AC1-5913-4CF3-BDF7-476D32D23D0D}"/>
    <cellStyle name="Migliaia 32 2 4 3" xfId="9946" xr:uid="{9F5074E7-EB10-4D41-8A30-0D8DEA935407}"/>
    <cellStyle name="Migliaia 32 2 4 3 2" xfId="32216" xr:uid="{61E2C2A9-99F2-418A-8D1A-2BCEB1FB4419}"/>
    <cellStyle name="Migliaia 32 2 4 3 3" xfId="21940" xr:uid="{D9FDB9D7-22D8-4C96-A76D-E293DCC38EAB}"/>
    <cellStyle name="Migliaia 32 2 4 4" xfId="26291" xr:uid="{732B8168-4E5B-45E8-A1A3-6BE548601605}"/>
    <cellStyle name="Migliaia 32 2 4 5" xfId="15992" xr:uid="{6718EA58-301B-404F-B8E0-F3125C0BC8B6}"/>
    <cellStyle name="Migliaia 32 2 5" xfId="6502" xr:uid="{B9CE135C-0A38-4BFC-91B1-815A58E4ECD4}"/>
    <cellStyle name="Migliaia 32 2 5 2" xfId="29002" xr:uid="{34CA1FE5-9FBE-464E-B95F-285B6F7D0950}"/>
    <cellStyle name="Migliaia 32 2 5 3" xfId="18709" xr:uid="{9012B05C-C28B-4437-9429-C4EC0DD9901F}"/>
    <cellStyle name="Migliaia 32 2 6" xfId="9693" xr:uid="{DB11D977-C625-4D9B-9C3F-054FC475B4EC}"/>
    <cellStyle name="Migliaia 32 2 6 2" xfId="31963" xr:uid="{5F2810B6-F805-4FD3-B9F0-B05591D9C099}"/>
    <cellStyle name="Migliaia 32 2 6 3" xfId="21687" xr:uid="{229C3DC7-7AB0-4B78-8537-A230A8637808}"/>
    <cellStyle name="Migliaia 32 2 7" xfId="12812" xr:uid="{F5EE0A68-3310-4901-AF80-DFE64EA51C4A}"/>
    <cellStyle name="Migliaia 32 2 7 3" xfId="23683" xr:uid="{689DB688-AE42-492B-ADE1-9F838AFDD564}"/>
    <cellStyle name="Migliaia 32 2 8" xfId="26039" xr:uid="{E35FEB2B-D4EC-43B5-85B9-12832008D13A}"/>
    <cellStyle name="Migliaia 32 2 9" xfId="15739" xr:uid="{ECE1FF71-946F-4CF0-872D-3E33672B72C8}"/>
    <cellStyle name="Migliaia 32 3" xfId="3109" xr:uid="{4125175E-61AA-41A3-9230-14E6DA113E57}"/>
    <cellStyle name="Migliaia 32 3 2" xfId="3975" xr:uid="{FB4A5B69-FE86-4658-9F7F-38CC29FA00F6}"/>
    <cellStyle name="Migliaia 32 3 2 2" xfId="4791" xr:uid="{F6139124-3E22-4857-B4E4-5CBEE93CB059}"/>
    <cellStyle name="Migliaia 32 3 2 2 2" xfId="7977" xr:uid="{3DC34B57-BE30-45DC-8566-56B4D4FE9043}"/>
    <cellStyle name="Migliaia 32 3 2 2 2 2" xfId="30407" xr:uid="{6B4F3DF8-5E92-4259-9047-F379ABEC692E}"/>
    <cellStyle name="Migliaia 32 3 2 2 2 3" xfId="20117" xr:uid="{4FF1669F-6032-4FD1-958B-B68434B19620}"/>
    <cellStyle name="Migliaia 32 3 2 2 3" xfId="11099" xr:uid="{E04BC153-72B6-4F14-962E-3BE14032D8C6}"/>
    <cellStyle name="Migliaia 32 3 2 2 3 3" xfId="23097" xr:uid="{8133DE45-0310-48A6-8CA9-1A5D57699B17}"/>
    <cellStyle name="Migliaia 32 3 2 2 4" xfId="13547" xr:uid="{093969F5-5A0C-4642-8310-07885621A72B}"/>
    <cellStyle name="Migliaia 32 3 2 2 4 3" xfId="24183" xr:uid="{C43D9177-99AF-46F8-9899-4505D4E11210}"/>
    <cellStyle name="Migliaia 32 3 2 2 5" xfId="27448" xr:uid="{86C375BF-7FC0-4AF8-8701-18AD673F9E07}"/>
    <cellStyle name="Migliaia 32 3 2 2 6" xfId="17149" xr:uid="{539E4465-E9B5-4EF8-8D57-F8FF74A4CD65}"/>
    <cellStyle name="Migliaia 32 3 2 3" xfId="7121" xr:uid="{0C03D474-EFFA-4B4E-8C0E-57535CC5839C}"/>
    <cellStyle name="Migliaia 32 3 2 3 2" xfId="29592" xr:uid="{D13A0D01-8B62-4322-9790-0D09C818C254}"/>
    <cellStyle name="Migliaia 32 3 2 3 3" xfId="19301" xr:uid="{1A08A150-C38D-4CD1-A364-485CE1532733}"/>
    <cellStyle name="Migliaia 32 3 2 4" xfId="10285" xr:uid="{03D8F85F-4A4D-4F23-9AEB-74C9092DF905}"/>
    <cellStyle name="Migliaia 32 3 2 4 2" xfId="32554" xr:uid="{49501CE3-0651-472D-978F-F67476FE07CB}"/>
    <cellStyle name="Migliaia 32 3 2 4 3" xfId="22280" xr:uid="{B8EB0CDA-C696-4FD1-B3BB-83E82269D7BA}"/>
    <cellStyle name="Migliaia 32 3 2 5" xfId="12943" xr:uid="{56F21C36-0477-42F7-B18B-7DC2CB9D36AA}"/>
    <cellStyle name="Migliaia 32 3 2 5 3" xfId="23766" xr:uid="{43F17275-2615-4D76-B13A-1E697E45F397}"/>
    <cellStyle name="Migliaia 32 3 2 6" xfId="26631" xr:uid="{0EC766D9-8C99-49F5-B2FF-D9B33E6CE3FC}"/>
    <cellStyle name="Migliaia 32 3 2 7" xfId="16332" xr:uid="{52AB7C1C-BE2F-4551-950E-FE01863EB16F}"/>
    <cellStyle name="Migliaia 32 3 3" xfId="3796" xr:uid="{9AED2E4B-33F4-4879-8C69-6C624A2C484D}"/>
    <cellStyle name="Migliaia 32 3 3 2" xfId="6959" xr:uid="{75BBD999-002E-44C2-B5E6-5337306FB07B}"/>
    <cellStyle name="Migliaia 32 3 3 2 2" xfId="29430" xr:uid="{5C1C1993-9CF5-4623-B4A5-5179D65F8181}"/>
    <cellStyle name="Migliaia 32 3 3 2 3" xfId="19137" xr:uid="{C07D69A9-6283-41F8-85F3-18D25994408A}"/>
    <cellStyle name="Migliaia 32 3 3 3" xfId="10122" xr:uid="{31A59056-6D5E-4C2C-BF67-7CD0AF3BB266}"/>
    <cellStyle name="Migliaia 32 3 3 3 2" xfId="32391" xr:uid="{306BE4F5-C0DF-4DBE-895F-F02A45994DF3}"/>
    <cellStyle name="Migliaia 32 3 3 3 3" xfId="22116" xr:uid="{3BAE261E-30D0-429F-B104-4B97E58B56DC}"/>
    <cellStyle name="Migliaia 32 3 3 4" xfId="13387" xr:uid="{4973E77F-61D7-4603-81CF-6AE7DD625613}"/>
    <cellStyle name="Migliaia 32 3 3 4 3" xfId="24023" xr:uid="{BBBCA4F9-BED8-4D6A-BDB8-3C8BB4430DC8}"/>
    <cellStyle name="Migliaia 32 3 3 5" xfId="26467" xr:uid="{88C895DE-9AF0-4315-B7FE-B55B89331FC0}"/>
    <cellStyle name="Migliaia 32 3 3 6" xfId="16168" xr:uid="{19AF8547-3A66-4F72-9A47-E5F916C16B15}"/>
    <cellStyle name="Migliaia 32 3 4" xfId="3316" xr:uid="{406B9CA0-48DB-465C-84AF-CBB9DF940BBC}"/>
    <cellStyle name="Migliaia 32 3 4 2" xfId="6673" xr:uid="{4A188504-D81B-4A99-B73E-DE99447492B3}"/>
    <cellStyle name="Migliaia 32 3 4 2 2" xfId="29173" xr:uid="{DCED9B17-8B11-49AB-AE76-326B831B0711}"/>
    <cellStyle name="Migliaia 32 3 4 2 3" xfId="18880" xr:uid="{50BFA5C5-23BD-4896-9A3A-948549399A81}"/>
    <cellStyle name="Migliaia 32 3 4 3" xfId="9864" xr:uid="{12D5C550-1EE7-437C-BF3A-32F7DD9BD3B9}"/>
    <cellStyle name="Migliaia 32 3 4 3 2" xfId="32134" xr:uid="{6849A989-71B4-4738-8695-DE35E4D581D8}"/>
    <cellStyle name="Migliaia 32 3 4 3 3" xfId="21858" xr:uid="{881B628C-701B-49DF-8469-F64050D769EF}"/>
    <cellStyle name="Migliaia 32 3 4 4" xfId="26209" xr:uid="{6B3CE1C2-5174-41C9-A3FD-BC01B6EF1E7C}"/>
    <cellStyle name="Migliaia 32 3 4 5" xfId="15910" xr:uid="{661655F4-FD61-4D5D-809C-6E36E90AD4BB}"/>
    <cellStyle name="Migliaia 32 3 5" xfId="6420" xr:uid="{D08299BF-06AF-47B7-89C6-5E2D63012D3B}"/>
    <cellStyle name="Migliaia 32 3 5 2" xfId="28921" xr:uid="{23E387E0-D374-4BB6-9B2C-A906FF7B1964}"/>
    <cellStyle name="Migliaia 32 3 5 3" xfId="18627" xr:uid="{33401BEC-B0EE-4199-A305-C0F636AD966B}"/>
    <cellStyle name="Migliaia 32 3 6" xfId="9611" xr:uid="{843DBD65-844C-47B0-B0DA-B31F4BC7D3FD}"/>
    <cellStyle name="Migliaia 32 3 6 2" xfId="31881" xr:uid="{7F1FCAE8-D1AB-4E49-A849-C26EC54FA904}"/>
    <cellStyle name="Migliaia 32 3 6 3" xfId="21605" xr:uid="{2B1095FD-263A-4A21-920E-DB46DAF3D721}"/>
    <cellStyle name="Migliaia 32 3 7" xfId="12731" xr:uid="{D769E9C5-2D32-4D1C-9834-07F0D5DA5984}"/>
    <cellStyle name="Migliaia 32 3 7 3" xfId="23601" xr:uid="{9AB74F6A-4BB2-4F07-89A1-C2DBA64D476C}"/>
    <cellStyle name="Migliaia 32 3 8" xfId="25957" xr:uid="{C249271D-4421-48AB-84F3-0E8B7C4647F9}"/>
    <cellStyle name="Migliaia 32 3 9" xfId="15657" xr:uid="{671C70CD-B1F7-4362-92C3-7B2F5497256F}"/>
    <cellStyle name="Migliaia 32 4" xfId="3589" xr:uid="{6153D419-1E49-4EB6-9DF1-A4B6BC73041F}"/>
    <cellStyle name="Migliaia 32 4 2" xfId="4671" xr:uid="{1B1136A7-8CC8-4097-8B87-CA97B2BCF6F1}"/>
    <cellStyle name="Migliaia 32 4 2 2" xfId="7847" xr:uid="{DF5E8841-2335-42B2-ADB5-31ADF367D17B}"/>
    <cellStyle name="Migliaia 32 4 2 2 2" xfId="30275" xr:uid="{BC331CE5-4B38-4EB8-9A50-9ADDE261AC92}"/>
    <cellStyle name="Migliaia 32 4 2 2 3" xfId="19986" xr:uid="{35B7F19B-3D8F-4436-80FE-A245BF645EEE}"/>
    <cellStyle name="Migliaia 32 4 2 3" xfId="10970" xr:uid="{1B0F54E7-F437-4CB8-B145-49569DBCEAD3}"/>
    <cellStyle name="Migliaia 32 4 2 3 3" xfId="22965" xr:uid="{635B6DC1-6BC5-4A5E-AB15-B4272F7D7B44}"/>
    <cellStyle name="Migliaia 32 4 2 4" xfId="27316" xr:uid="{D16A3448-9E82-4B9C-8737-A593C4CDB70C}"/>
    <cellStyle name="Migliaia 32 4 2 5" xfId="17017" xr:uid="{5F2C5DB0-9716-4169-8ED5-9805D64D11D1}"/>
    <cellStyle name="Migliaia 32 4 3" xfId="6880" xr:uid="{9BBAB79B-1558-4619-8AC9-6533F6266C43}"/>
    <cellStyle name="Migliaia 32 4 3 2" xfId="29351" xr:uid="{7F95D986-712D-45D0-8710-C568119E86C7}"/>
    <cellStyle name="Migliaia 32 4 3 3" xfId="19058" xr:uid="{A7AE5E89-CB52-4CB8-B09E-D4ECFA2953B7}"/>
    <cellStyle name="Migliaia 32 4 4" xfId="10043" xr:uid="{23B4AC5E-AB60-498D-B366-1CE502F13554}"/>
    <cellStyle name="Migliaia 32 4 4 2" xfId="32312" xr:uid="{C5B962B3-5DEA-4C6C-B2C0-3F972797FB3D}"/>
    <cellStyle name="Migliaia 32 4 4 3" xfId="22037" xr:uid="{75BE3EAE-0201-486E-B6F3-DE93D3958BE6}"/>
    <cellStyle name="Migliaia 32 4 5" xfId="13210" xr:uid="{AF6271D9-A57F-440A-8057-F87A074E45DF}"/>
    <cellStyle name="Migliaia 32 4 5 3" xfId="23944" xr:uid="{4F39ABBB-FF63-413A-AB1F-1804E1D66742}"/>
    <cellStyle name="Migliaia 32 4 6" xfId="26388" xr:uid="{396C13C8-EE34-45B9-848F-8B16BCE897D2}"/>
    <cellStyle name="Migliaia 32 4 7" xfId="16089" xr:uid="{5BF7BD67-5415-42C5-9E78-AE706F18FEF6}"/>
    <cellStyle name="Migliaia 32 5" xfId="4468" xr:uid="{EE6616E3-3113-4FF4-A10B-4BC0D67624C8}"/>
    <cellStyle name="Migliaia 32 5 2" xfId="7644" xr:uid="{78297EF9-E71D-4086-874D-B25BDF4B75F7}"/>
    <cellStyle name="Migliaia 32 5 2 2" xfId="30073" xr:uid="{7ED16106-49A8-4366-B557-95CB15873ACF}"/>
    <cellStyle name="Migliaia 32 5 2 3" xfId="19783" xr:uid="{42C591BA-04CA-486F-92DE-78D7901403B0}"/>
    <cellStyle name="Migliaia 32 5 3" xfId="10767" xr:uid="{A80507BD-84EC-4739-9562-807865478DFF}"/>
    <cellStyle name="Migliaia 32 5 3 3" xfId="22762" xr:uid="{F8639D17-764B-4CC3-A45F-FE19755385AB}"/>
    <cellStyle name="Migliaia 32 5 4" xfId="13943" xr:uid="{237E9445-8E37-4305-A437-648C09FFEFF9}"/>
    <cellStyle name="Migliaia 32 5 4 3" xfId="24580" xr:uid="{08D0BB99-35E7-4B02-9F60-C0BA3121ECF3}"/>
    <cellStyle name="Migliaia 32 5 5" xfId="27113" xr:uid="{13FF0DC2-8EB1-42B7-8E87-17C82E657359}"/>
    <cellStyle name="Migliaia 32 5 6" xfId="16814" xr:uid="{A2CE170D-DBC3-47E3-875A-713363B54F54}"/>
    <cellStyle name="Migliaia 32 6" xfId="4368" xr:uid="{E940934B-E317-49C5-92C5-DCEFE84F3925}"/>
    <cellStyle name="Migliaia 32 6 2" xfId="7543" xr:uid="{27C54CCC-A2C5-41B2-853E-CF0069727C7C}"/>
    <cellStyle name="Migliaia 32 6 2 2" xfId="29972" xr:uid="{82488389-15BE-499A-89E2-F937CEDFC783}"/>
    <cellStyle name="Migliaia 32 6 2 3" xfId="19682" xr:uid="{2E91B7FB-319D-44BB-8BE9-FF01FE5D7A61}"/>
    <cellStyle name="Migliaia 32 6 3" xfId="10666" xr:uid="{67CBBC40-12B2-4FD8-BE23-71B8D8B16714}"/>
    <cellStyle name="Migliaia 32 6 3 3" xfId="22661" xr:uid="{45D2C69A-3FFE-475B-8E09-456BA9FE4F7D}"/>
    <cellStyle name="Migliaia 32 6 4" xfId="13848" xr:uid="{51999B8D-ED2C-4FFB-8FC4-963D02252EAB}"/>
    <cellStyle name="Migliaia 32 6 4 3" xfId="24488" xr:uid="{8974ACB7-8A4A-4D43-BF97-6ADE6D5EB968}"/>
    <cellStyle name="Migliaia 32 6 5" xfId="27012" xr:uid="{4D45A939-070D-4B50-83DC-AD39BBA93882}"/>
    <cellStyle name="Migliaia 32 6 6" xfId="16713" xr:uid="{0C52682B-4EEC-4197-A7C4-C6FC34BCDC61}"/>
    <cellStyle name="Migliaia 32 7" xfId="4265" xr:uid="{268897DB-2287-470B-9B9B-3539BB295271}"/>
    <cellStyle name="Migliaia 32 7 2" xfId="7440" xr:uid="{DEA5A770-705D-4ABE-B403-70EE1E7D880D}"/>
    <cellStyle name="Migliaia 32 7 2 2" xfId="29883" xr:uid="{5803A93C-3FD7-4D61-9D1A-1DC3C1F0D67E}"/>
    <cellStyle name="Migliaia 32 7 2 3" xfId="19593" xr:uid="{9F4813D8-1FAB-4CA7-A1FC-C939F12108AB}"/>
    <cellStyle name="Migliaia 32 7 3" xfId="10577" xr:uid="{7BBE1C23-8064-4D83-803E-7AE032B2B8C3}"/>
    <cellStyle name="Migliaia 32 7 3 3" xfId="22572" xr:uid="{BC0D4716-88B1-45B0-84C0-A137BB2C0F78}"/>
    <cellStyle name="Migliaia 32 7 4" xfId="26923" xr:uid="{9C7D598A-2075-4768-A6CA-366D7829550C}"/>
    <cellStyle name="Migliaia 32 7 5" xfId="16624" xr:uid="{C1451ADB-5EE2-47B4-995A-DA238FFAA21E}"/>
    <cellStyle name="Migliaia 32 8" xfId="3234" xr:uid="{A2CC2A11-723A-49A0-937E-BDE0A6E12346}"/>
    <cellStyle name="Migliaia 32 8 2" xfId="6589" xr:uid="{1559F5A3-6412-46C0-AF27-9B85E0F903C9}"/>
    <cellStyle name="Migliaia 32 8 2 2" xfId="29089" xr:uid="{71DC8085-5FEA-4BD0-8797-37633917A061}"/>
    <cellStyle name="Migliaia 32 8 2 3" xfId="18796" xr:uid="{DB732BE6-59E3-4D56-BC61-4E5546BF9886}"/>
    <cellStyle name="Migliaia 32 8 3" xfId="9780" xr:uid="{CE164205-882D-4B43-B288-231E91FCA4FA}"/>
    <cellStyle name="Migliaia 32 8 3 2" xfId="32050" xr:uid="{F3299A42-A328-4D33-A7E5-D946DE83D85D}"/>
    <cellStyle name="Migliaia 32 8 3 3" xfId="21774" xr:uid="{0DC3C18C-F89C-4259-91D4-7DD9206D86B5}"/>
    <cellStyle name="Migliaia 32 8 4" xfId="26126" xr:uid="{5D234E04-D83D-4F7A-9FA7-4C1501E779F7}"/>
    <cellStyle name="Migliaia 32 8 5" xfId="15826" xr:uid="{6D528775-43BF-4494-927E-D8F8C3DF106A}"/>
    <cellStyle name="Migliaia 32 9" xfId="3048" xr:uid="{4FE0E270-CDA0-4890-B931-D4333F7A8CCD}"/>
    <cellStyle name="Migliaia 32 9 2" xfId="6337" xr:uid="{B4BCF453-FA21-4FEA-B746-81754A424541}"/>
    <cellStyle name="Migliaia 32 9 2 2" xfId="28838" xr:uid="{18AD4EA1-7E37-4295-9BDE-E8E1FC6FAE01}"/>
    <cellStyle name="Migliaia 32 9 2 3" xfId="18544" xr:uid="{13F04DCC-2C57-4E04-8B1F-28A5BA3BB394}"/>
    <cellStyle name="Migliaia 32 9 3" xfId="9528" xr:uid="{924823E2-D450-419D-A826-BEAEEB4C2C42}"/>
    <cellStyle name="Migliaia 32 9 3 2" xfId="31798" xr:uid="{5A306B26-A5A8-4106-91B7-D2C62E3F1B4A}"/>
    <cellStyle name="Migliaia 32 9 3 3" xfId="21522" xr:uid="{55816558-526C-406E-8547-0D375507665F}"/>
    <cellStyle name="Migliaia 32 9 4" xfId="25874" xr:uid="{92298736-6BF1-4B76-97FC-54BF09915758}"/>
    <cellStyle name="Migliaia 32 9 5" xfId="15574" xr:uid="{79F42ADC-AB1E-4D11-B433-979B3E8A0C49}"/>
    <cellStyle name="Migliaia 33" xfId="2860" xr:uid="{7F3714D7-9F09-4685-A039-4B09335BBEC2}"/>
    <cellStyle name="Migliaia 33 10" xfId="2941" xr:uid="{5AF5FAD4-319E-40BE-BC53-8A1031EA2E06}"/>
    <cellStyle name="Migliaia 33 10 2" xfId="6233" xr:uid="{ABE3CC51-4FD5-4DED-A3E5-23ACAFD25CFE}"/>
    <cellStyle name="Migliaia 33 10 2 2" xfId="28734" xr:uid="{899CBC09-8DAE-404B-A651-D38ED20067B6}"/>
    <cellStyle name="Migliaia 33 10 2 3" xfId="18440" xr:uid="{8565CA1F-C419-4406-B6A6-0BC693DE5AE7}"/>
    <cellStyle name="Migliaia 33 10 3" xfId="9424" xr:uid="{BE18BC5C-9F0E-4AE6-8234-D2001CCDE076}"/>
    <cellStyle name="Migliaia 33 10 3 2" xfId="31694" xr:uid="{296CDEF2-0D4B-4E43-91B6-1BD7A50CDBEB}"/>
    <cellStyle name="Migliaia 33 10 3 3" xfId="21418" xr:uid="{4F3ADEDD-7104-4075-A275-A86BF993D781}"/>
    <cellStyle name="Migliaia 33 10 4" xfId="25770" xr:uid="{2A2E8DA1-C99A-4135-B453-AF0D8F8ABA5B}"/>
    <cellStyle name="Migliaia 33 10 5" xfId="15470" xr:uid="{73A398E2-2A0F-4401-A2EB-2D468726A54F}"/>
    <cellStyle name="Migliaia 33 11" xfId="6146" xr:uid="{1549C1B6-2564-4FC7-9990-66CDB8521C23}"/>
    <cellStyle name="Migliaia 33 11 2" xfId="28647" xr:uid="{F37ED9F2-00B9-450E-8F6B-726451BB9C8E}"/>
    <cellStyle name="Migliaia 33 11 3" xfId="18353" xr:uid="{9F59A8D7-F4B1-471C-9996-09F60EEDDE23}"/>
    <cellStyle name="Migliaia 33 12" xfId="9337" xr:uid="{34BDBBCC-E4D8-46DF-83C4-132BBE126723}"/>
    <cellStyle name="Migliaia 33 12 2" xfId="31607" xr:uid="{860090A0-2E8C-4F8E-AE54-A2E4E6E76B2A}"/>
    <cellStyle name="Migliaia 33 12 3" xfId="21331" xr:uid="{08E58E75-9856-465C-97B0-3BE6CD52EA5B}"/>
    <cellStyle name="Migliaia 33 13" xfId="12518" xr:uid="{0706AF18-7741-45F9-B799-86A65D7B9F81}"/>
    <cellStyle name="Migliaia 33 13 3" xfId="23524" xr:uid="{40042E89-750E-4C12-B83C-193BAB3D5DC5}"/>
    <cellStyle name="Migliaia 33 14" xfId="25683" xr:uid="{45BF19FE-069E-4FDB-9957-61B7C5ACE8E1}"/>
    <cellStyle name="Migliaia 33 15" xfId="15383" xr:uid="{1B84F421-E65C-488E-A740-1E666E299143}"/>
    <cellStyle name="Migliaia 33 2" xfId="3159" xr:uid="{020E1DD4-A27D-44B5-8C62-61C9E34F22B6}"/>
    <cellStyle name="Migliaia 33 2 2" xfId="4029" xr:uid="{9FF8D3AB-51B7-43E9-84AB-6AAED979E8B1}"/>
    <cellStyle name="Migliaia 33 2 2 2" xfId="5012" xr:uid="{E1EDDF90-AD36-4368-B1C7-C3AD647ADA0E}"/>
    <cellStyle name="Migliaia 33 2 2 2 2" xfId="8210" xr:uid="{24E2CA9F-0A3A-4983-8E40-65DC37AF20E5}"/>
    <cellStyle name="Migliaia 33 2 2 2 2 2" xfId="30622" xr:uid="{36EEB503-AC8A-4044-AC6B-9E4750643806}"/>
    <cellStyle name="Migliaia 33 2 2 2 2 3" xfId="20333" xr:uid="{4F65C53A-5EE6-4620-8FFF-CA12193E07EE}"/>
    <cellStyle name="Migliaia 33 2 2 2 3" xfId="11315" xr:uid="{6C61874C-84C7-4664-B8E4-699FF0F3F465}"/>
    <cellStyle name="Migliaia 33 2 2 2 3 3" xfId="23313" xr:uid="{98EF75CE-EFAF-43C2-9D9B-DD47A832AE8D}"/>
    <cellStyle name="Migliaia 33 2 2 2 4" xfId="13630" xr:uid="{37EB9C56-A030-4555-A9BF-73001EF48676}"/>
    <cellStyle name="Migliaia 33 2 2 2 4 3" xfId="24268" xr:uid="{21F6E846-5FD0-45B9-A7BB-A14AA3246587}"/>
    <cellStyle name="Migliaia 33 2 2 2 5" xfId="27659" xr:uid="{66A65322-0569-4AE9-905C-1619A8DFCCD6}"/>
    <cellStyle name="Migliaia 33 2 2 2 6" xfId="17365" xr:uid="{89753276-F546-4554-99EE-4847DFA00D9F}"/>
    <cellStyle name="Migliaia 33 2 2 3" xfId="7204" xr:uid="{7CF9FCD7-42EC-4571-8CE1-E062EAFC50C3}"/>
    <cellStyle name="Migliaia 33 2 2 3 2" xfId="29676" xr:uid="{6BFCCD50-B6ED-4F98-AB46-B3DDDA40CCA4}"/>
    <cellStyle name="Migliaia 33 2 2 3 3" xfId="19386" xr:uid="{824A3C53-7DD6-481F-B28D-661077748FEE}"/>
    <cellStyle name="Migliaia 33 2 2 4" xfId="10370" xr:uid="{F1EBCEE5-6B79-4C47-803F-7C2064852DE6}"/>
    <cellStyle name="Migliaia 33 2 2 4 3" xfId="22365" xr:uid="{675FAB5E-DD1F-4B1B-B528-63F75E8C5C1B}"/>
    <cellStyle name="Migliaia 33 2 2 5" xfId="13026" xr:uid="{E48AAA00-543D-44A8-BA85-A70727B9D19A}"/>
    <cellStyle name="Migliaia 33 2 2 5 3" xfId="23851" xr:uid="{3C8CCD4B-CD04-4F70-B2B3-CD5E8E2B3530}"/>
    <cellStyle name="Migliaia 33 2 2 6" xfId="26716" xr:uid="{1944CAA6-6505-4D6D-B9CB-5E732A3ACF3B}"/>
    <cellStyle name="Migliaia 33 2 2 7" xfId="16417" xr:uid="{14A1A7F7-6688-460B-8408-D7D628CD1D0A}"/>
    <cellStyle name="Migliaia 33 2 3" xfId="3875" xr:uid="{0FA78392-AC7D-47C2-A21E-A13D746FAC14}"/>
    <cellStyle name="Migliaia 33 2 3 2" xfId="7047" xr:uid="{CDC7E60B-E30F-421D-958E-BEABF739CD6A}"/>
    <cellStyle name="Migliaia 33 2 3 2 2" xfId="29517" xr:uid="{AE0E6CCD-8720-4BAA-B32A-D88C30659FF8}"/>
    <cellStyle name="Migliaia 33 2 3 2 3" xfId="19225" xr:uid="{DD3016B6-E07E-4D50-A337-C7A81EE8292E}"/>
    <cellStyle name="Migliaia 33 2 3 3" xfId="10209" xr:uid="{A21E5188-6FC1-40BB-8A91-410274DE17CF}"/>
    <cellStyle name="Migliaia 33 2 3 3 2" xfId="32479" xr:uid="{E1749DAC-C995-4A54-9FAE-7C1C6E53DA80}"/>
    <cellStyle name="Migliaia 33 2 3 3 3" xfId="22204" xr:uid="{BF7F9F28-85FF-40D1-8591-7E9ABE4AE665}"/>
    <cellStyle name="Migliaia 33 2 3 4" xfId="13467" xr:uid="{51CEDCDA-620A-4439-BC2B-A63204EF3BCD}"/>
    <cellStyle name="Migliaia 33 2 3 4 3" xfId="24106" xr:uid="{92EB151E-CCD4-42EF-B56D-F5259F126FC3}"/>
    <cellStyle name="Migliaia 33 2 3 5" xfId="26555" xr:uid="{DBD39160-2312-4E4A-A28F-87166A6B6CD1}"/>
    <cellStyle name="Migliaia 33 2 3 6" xfId="16256" xr:uid="{F5B3AE07-FB46-42E2-9F8B-7ED2CB84FB17}"/>
    <cellStyle name="Migliaia 33 2 4" xfId="3404" xr:uid="{1664ACE0-57E6-40C0-94A2-2E1395339448}"/>
    <cellStyle name="Migliaia 33 2 4 2" xfId="6761" xr:uid="{048794CD-5992-4C92-8ADC-910A6260589E}"/>
    <cellStyle name="Migliaia 33 2 4 2 2" xfId="29261" xr:uid="{0EDF16C4-66DA-41D5-A913-4E01BCA566D2}"/>
    <cellStyle name="Migliaia 33 2 4 2 3" xfId="18968" xr:uid="{8EF4E630-B9AC-403C-AB8A-4D91994E22F0}"/>
    <cellStyle name="Migliaia 33 2 4 3" xfId="9952" xr:uid="{000FE70F-90F6-4785-AF24-C854EA8DC9CD}"/>
    <cellStyle name="Migliaia 33 2 4 3 2" xfId="32222" xr:uid="{449AFE8D-484A-4239-951B-5F79D831B97F}"/>
    <cellStyle name="Migliaia 33 2 4 3 3" xfId="21946" xr:uid="{FEC71DCA-4229-4C7A-9583-84185248EE54}"/>
    <cellStyle name="Migliaia 33 2 4 4" xfId="26297" xr:uid="{CB4AEF32-9227-4C3D-8099-290A54C7A5F1}"/>
    <cellStyle name="Migliaia 33 2 4 5" xfId="15998" xr:uid="{D59BA178-D7A9-4752-B924-ADFE6B1E07A8}"/>
    <cellStyle name="Migliaia 33 2 5" xfId="6508" xr:uid="{70CA1901-7354-4799-9B95-37DE59B24D7E}"/>
    <cellStyle name="Migliaia 33 2 5 2" xfId="29008" xr:uid="{ED7854CA-3F51-488B-947A-0E964C70D982}"/>
    <cellStyle name="Migliaia 33 2 5 3" xfId="18715" xr:uid="{A08535CC-437C-445F-ADE4-1806B30AD4CE}"/>
    <cellStyle name="Migliaia 33 2 6" xfId="9699" xr:uid="{66C8009E-5F94-4869-9555-F64F46FBCDCB}"/>
    <cellStyle name="Migliaia 33 2 6 2" xfId="31969" xr:uid="{E557E29E-8C42-45F1-8BDF-00C70B8906D8}"/>
    <cellStyle name="Migliaia 33 2 6 3" xfId="21693" xr:uid="{D85E92C1-A340-4061-90CE-E4DAC3FA7FF4}"/>
    <cellStyle name="Migliaia 33 2 7" xfId="12818" xr:uid="{5318CCE7-88EF-4106-BEAC-765143B0D841}"/>
    <cellStyle name="Migliaia 33 2 7 3" xfId="23689" xr:uid="{6A1F23E4-7CDA-488E-869B-47ADA2106CB2}"/>
    <cellStyle name="Migliaia 33 2 8" xfId="26045" xr:uid="{F827809C-A0CE-466B-8613-8B8E76F4E88A}"/>
    <cellStyle name="Migliaia 33 2 9" xfId="15745" xr:uid="{08007599-3AF0-4DF1-8F30-52B2582470DE}"/>
    <cellStyle name="Migliaia 33 3" xfId="3115" xr:uid="{3FFCA564-8575-40BF-96A3-FE5DF098F711}"/>
    <cellStyle name="Migliaia 33 3 2" xfId="3981" xr:uid="{1EABFA68-6A89-4E0B-8550-B887930853D6}"/>
    <cellStyle name="Migliaia 33 3 2 2" xfId="4797" xr:uid="{3D1A62FB-1F13-447E-B955-1039DF861C7B}"/>
    <cellStyle name="Migliaia 33 3 2 2 2" xfId="7983" xr:uid="{D477AAC7-A999-4405-9E49-B4E0E4E5B36F}"/>
    <cellStyle name="Migliaia 33 3 2 2 2 2" xfId="30413" xr:uid="{FD56E705-F646-4AF7-ACA0-93DDE5460777}"/>
    <cellStyle name="Migliaia 33 3 2 2 2 3" xfId="20123" xr:uid="{7A4CEEDA-1C13-4946-B33F-E54873E5F50F}"/>
    <cellStyle name="Migliaia 33 3 2 2 3" xfId="11105" xr:uid="{A54B3FD8-969C-4B92-A303-964650569F04}"/>
    <cellStyle name="Migliaia 33 3 2 2 3 3" xfId="23103" xr:uid="{35B6C582-8DD2-4862-9359-733BB16BD5D7}"/>
    <cellStyle name="Migliaia 33 3 2 2 4" xfId="13553" xr:uid="{D757FA9D-D100-4B6F-A93B-96184BA1769A}"/>
    <cellStyle name="Migliaia 33 3 2 2 4 3" xfId="24189" xr:uid="{DC0CD5D0-427A-4AF4-97C2-81B3B71EC4FA}"/>
    <cellStyle name="Migliaia 33 3 2 2 5" xfId="27454" xr:uid="{8DD806B1-F174-41B7-99B9-8E4D2A76BED9}"/>
    <cellStyle name="Migliaia 33 3 2 2 6" xfId="17155" xr:uid="{61B5C4DF-7C30-4606-9AB2-23C3CBD7DA3F}"/>
    <cellStyle name="Migliaia 33 3 2 3" xfId="7127" xr:uid="{BF02DD8F-4B18-4BC4-A3F6-C1E901F13244}"/>
    <cellStyle name="Migliaia 33 3 2 3 2" xfId="29598" xr:uid="{E24378E6-BF04-46CA-AB70-4B932C28B6DB}"/>
    <cellStyle name="Migliaia 33 3 2 3 3" xfId="19307" xr:uid="{CE93D04B-81B7-46EC-A52E-548D10826BDD}"/>
    <cellStyle name="Migliaia 33 3 2 4" xfId="10291" xr:uid="{4F0068D6-A7EE-4D49-BF14-4E2A408D56E2}"/>
    <cellStyle name="Migliaia 33 3 2 4 2" xfId="32560" xr:uid="{9DE8A54F-6312-4E07-8B3F-DA0049168B04}"/>
    <cellStyle name="Migliaia 33 3 2 4 3" xfId="22286" xr:uid="{456CD308-11C4-4BD5-94BF-66A812CBD392}"/>
    <cellStyle name="Migliaia 33 3 2 5" xfId="12949" xr:uid="{E8A913D6-F614-437B-9477-6448360C709D}"/>
    <cellStyle name="Migliaia 33 3 2 5 3" xfId="23772" xr:uid="{71900266-8A03-4A09-9D8E-6B75A5FF8419}"/>
    <cellStyle name="Migliaia 33 3 2 6" xfId="26637" xr:uid="{C4AF16D3-95C7-445D-8DA9-B95EC3284556}"/>
    <cellStyle name="Migliaia 33 3 2 7" xfId="16338" xr:uid="{4A2C6FB9-98D9-420F-91B8-BB60EAB22E89}"/>
    <cellStyle name="Migliaia 33 3 3" xfId="3802" xr:uid="{83565108-4B10-4CC1-8116-AC8768EF447F}"/>
    <cellStyle name="Migliaia 33 3 3 2" xfId="6965" xr:uid="{348714B7-36B4-40E7-911E-FC083E130448}"/>
    <cellStyle name="Migliaia 33 3 3 2 2" xfId="29436" xr:uid="{98DF458B-48D7-449A-8F8D-672266474513}"/>
    <cellStyle name="Migliaia 33 3 3 2 3" xfId="19143" xr:uid="{0321AFD5-460D-4B1F-B536-ACF78A90EE2C}"/>
    <cellStyle name="Migliaia 33 3 3 3" xfId="10128" xr:uid="{F4C67ED1-9D5B-4EF8-AFF5-882480AB116D}"/>
    <cellStyle name="Migliaia 33 3 3 3 2" xfId="32397" xr:uid="{7E13D7D4-6F8D-45A9-BDB7-3E6314F0B60F}"/>
    <cellStyle name="Migliaia 33 3 3 3 3" xfId="22122" xr:uid="{B08A463D-27E8-4E9E-A1DC-94C739E33F25}"/>
    <cellStyle name="Migliaia 33 3 3 4" xfId="13393" xr:uid="{6FCE1A11-0631-4B90-86AE-DE47A220E051}"/>
    <cellStyle name="Migliaia 33 3 3 4 3" xfId="24029" xr:uid="{683E4EBC-0908-4787-8B89-7E48E3F98BC5}"/>
    <cellStyle name="Migliaia 33 3 3 5" xfId="26473" xr:uid="{22A24785-B83B-4A8A-A962-15BFE893E1EF}"/>
    <cellStyle name="Migliaia 33 3 3 6" xfId="16174" xr:uid="{5E5D77DB-8083-420D-9E35-BE605CE2587A}"/>
    <cellStyle name="Migliaia 33 3 4" xfId="3322" xr:uid="{C6369F53-DF8B-41C8-A198-25190F1FAE0C}"/>
    <cellStyle name="Migliaia 33 3 4 2" xfId="6679" xr:uid="{874CED13-F16A-4188-8211-E06FD41EEEEE}"/>
    <cellStyle name="Migliaia 33 3 4 2 2" xfId="29179" xr:uid="{F6F321A9-D2DF-4AAF-8E54-05485DAD631F}"/>
    <cellStyle name="Migliaia 33 3 4 2 3" xfId="18886" xr:uid="{C2D7271F-0010-42E7-A5F3-63FD3343A1FA}"/>
    <cellStyle name="Migliaia 33 3 4 3" xfId="9870" xr:uid="{929BDF93-50AB-4CDD-B1AA-7C34A0842809}"/>
    <cellStyle name="Migliaia 33 3 4 3 2" xfId="32140" xr:uid="{0DE11E6D-E6E8-4536-AE54-2AC8FEBBA971}"/>
    <cellStyle name="Migliaia 33 3 4 3 3" xfId="21864" xr:uid="{595F7199-7D71-4767-B7FE-8477D75AED3F}"/>
    <cellStyle name="Migliaia 33 3 4 4" xfId="26215" xr:uid="{3E8E0029-7241-4E31-84C9-2888D36D9190}"/>
    <cellStyle name="Migliaia 33 3 4 5" xfId="15916" xr:uid="{1EAE5421-8AF7-4833-9603-75DF09EC1E82}"/>
    <cellStyle name="Migliaia 33 3 5" xfId="6426" xr:uid="{B101E863-F4D5-4A7E-AB70-6F0657CB17FC}"/>
    <cellStyle name="Migliaia 33 3 5 2" xfId="28927" xr:uid="{C4EA5544-9F11-465A-9365-B5199F4FE8E7}"/>
    <cellStyle name="Migliaia 33 3 5 3" xfId="18633" xr:uid="{7262AB14-509F-4CAC-B0A5-88257237BE25}"/>
    <cellStyle name="Migliaia 33 3 6" xfId="9617" xr:uid="{81D95316-5F0B-4A02-A6AF-078E066893E4}"/>
    <cellStyle name="Migliaia 33 3 6 2" xfId="31887" xr:uid="{C58A2E85-72C1-4681-9CA0-1D605D504906}"/>
    <cellStyle name="Migliaia 33 3 6 3" xfId="21611" xr:uid="{0A87127A-A77F-4DE9-9834-2134442E3C4A}"/>
    <cellStyle name="Migliaia 33 3 7" xfId="12737" xr:uid="{7C575542-67B3-4619-98C8-FB9321886749}"/>
    <cellStyle name="Migliaia 33 3 7 3" xfId="23607" xr:uid="{0291DFF3-69F1-4B38-9614-25DCE599EDAD}"/>
    <cellStyle name="Migliaia 33 3 8" xfId="25963" xr:uid="{73A91D41-31DB-4BF5-B856-8438D70F13FA}"/>
    <cellStyle name="Migliaia 33 3 9" xfId="15663" xr:uid="{8F4581D6-6338-4BD4-B47C-975C02AA5B30}"/>
    <cellStyle name="Migliaia 33 4" xfId="3592" xr:uid="{60144598-4904-4C16-BFA0-FF5E64A61C3F}"/>
    <cellStyle name="Migliaia 33 4 2" xfId="4677" xr:uid="{6DA85A49-A279-4BFE-972B-40853B243237}"/>
    <cellStyle name="Migliaia 33 4 2 2" xfId="7853" xr:uid="{144F4196-944A-4DE2-B16C-2330C1042D78}"/>
    <cellStyle name="Migliaia 33 4 2 2 2" xfId="30281" xr:uid="{94EA3F48-0F4A-4E35-9C29-CA173C751072}"/>
    <cellStyle name="Migliaia 33 4 2 2 3" xfId="19992" xr:uid="{41ADC8EC-4818-46FC-B726-2287CAA9EEE8}"/>
    <cellStyle name="Migliaia 33 4 2 3" xfId="10976" xr:uid="{C9FD00E1-D53D-4B8D-97B1-24EAF550729F}"/>
    <cellStyle name="Migliaia 33 4 2 3 3" xfId="22971" xr:uid="{2D46D7C2-3834-4AF9-9C6E-4E5879B69116}"/>
    <cellStyle name="Migliaia 33 4 2 4" xfId="27322" xr:uid="{A0EBDA2D-2138-4525-B997-1751761527FE}"/>
    <cellStyle name="Migliaia 33 4 2 5" xfId="17023" xr:uid="{BC83F90A-0574-41CB-8AEC-C0865C39CAAD}"/>
    <cellStyle name="Migliaia 33 4 3" xfId="6882" xr:uid="{11889ECE-1352-4157-A602-4CBEEC189D4B}"/>
    <cellStyle name="Migliaia 33 4 3 2" xfId="29353" xr:uid="{E40FCFE5-3997-432D-BC12-1051D47CC270}"/>
    <cellStyle name="Migliaia 33 4 3 3" xfId="19060" xr:uid="{DB0446BC-D847-4E45-9FB4-6751AD529B89}"/>
    <cellStyle name="Migliaia 33 4 4" xfId="10045" xr:uid="{2797FB69-B911-4FDD-B92B-6407B5C84F62}"/>
    <cellStyle name="Migliaia 33 4 4 2" xfId="32314" xr:uid="{C0618CCB-159F-4133-BFAC-1B4E28ECC52D}"/>
    <cellStyle name="Migliaia 33 4 4 3" xfId="22039" xr:uid="{3B29E284-1D5E-40C2-BFED-E8AF832313E4}"/>
    <cellStyle name="Migliaia 33 4 5" xfId="13212" xr:uid="{91745FB2-3DAF-4DBA-931C-8374CCAAB224}"/>
    <cellStyle name="Migliaia 33 4 5 3" xfId="23946" xr:uid="{15919A57-E1F0-4FF0-B900-04445BF84991}"/>
    <cellStyle name="Migliaia 33 4 6" xfId="26390" xr:uid="{CBEFD5E5-5D52-4709-9685-31E90CC3DE68}"/>
    <cellStyle name="Migliaia 33 4 7" xfId="16091" xr:uid="{03C5B996-FE63-428D-B10D-47633E8144FE}"/>
    <cellStyle name="Migliaia 33 5" xfId="4474" xr:uid="{E97CF025-86E6-42EA-9FC6-E8E567B98F02}"/>
    <cellStyle name="Migliaia 33 5 2" xfId="7650" xr:uid="{DD22AE60-A495-4994-A63D-8B8DBB381C4E}"/>
    <cellStyle name="Migliaia 33 5 2 2" xfId="30079" xr:uid="{FC8DAD67-81DC-41A6-B193-CA9EC358926E}"/>
    <cellStyle name="Migliaia 33 5 2 3" xfId="19789" xr:uid="{1EE3F5B1-03E5-460C-898B-658B949C0B38}"/>
    <cellStyle name="Migliaia 33 5 3" xfId="10773" xr:uid="{AE3F3174-0A14-4812-A3A2-FC7E9C3D3B0A}"/>
    <cellStyle name="Migliaia 33 5 3 3" xfId="22768" xr:uid="{335BDDD2-5E66-4139-8486-318F0CA05FA8}"/>
    <cellStyle name="Migliaia 33 5 4" xfId="13650" xr:uid="{F5D28F15-195A-4CA4-AE17-9911BC13C206}"/>
    <cellStyle name="Migliaia 33 5 4 3" xfId="24288" xr:uid="{76142C44-3044-4429-B218-927DACC00035}"/>
    <cellStyle name="Migliaia 33 5 5" xfId="27119" xr:uid="{D8D3748F-D5AA-4B7D-8D63-E7EB01FAC734}"/>
    <cellStyle name="Migliaia 33 5 6" xfId="16820" xr:uid="{E371A5FD-31A4-40B8-84E6-2E663FA7A6E4}"/>
    <cellStyle name="Migliaia 33 6" xfId="4374" xr:uid="{C1CD1F3D-151F-44EF-9D8C-8498C7CB1FD7}"/>
    <cellStyle name="Migliaia 33 6 2" xfId="7549" xr:uid="{658DE5DA-403A-4582-8236-94F87D389528}"/>
    <cellStyle name="Migliaia 33 6 2 2" xfId="29978" xr:uid="{5DB82044-B45B-4392-90BE-136059ECD842}"/>
    <cellStyle name="Migliaia 33 6 2 3" xfId="19688" xr:uid="{C439B2FC-9FCB-4144-8A28-3C8F21D7A2AF}"/>
    <cellStyle name="Migliaia 33 6 3" xfId="10672" xr:uid="{7E7A603E-D691-49B1-85C7-A33850D5483D}"/>
    <cellStyle name="Migliaia 33 6 3 3" xfId="22667" xr:uid="{67DB107B-9BD9-462E-B7F6-96DD9D6F5DCA}"/>
    <cellStyle name="Migliaia 33 6 4" xfId="14012" xr:uid="{E37A88C4-8688-4113-9145-0B14DC845503}"/>
    <cellStyle name="Migliaia 33 6 4 3" xfId="24651" xr:uid="{9DDD289D-5D32-40A0-BE3B-F3875232A77C}"/>
    <cellStyle name="Migliaia 33 6 5" xfId="27018" xr:uid="{E3C3B25D-595E-42A1-BB13-12A03BD9AD06}"/>
    <cellStyle name="Migliaia 33 6 6" xfId="16719" xr:uid="{FC7040C5-161E-4AC5-A1EC-479A4DD23161}"/>
    <cellStyle name="Migliaia 33 7" xfId="4271" xr:uid="{A190ABBA-6E35-456E-AFB1-BED2B0F27A79}"/>
    <cellStyle name="Migliaia 33 7 2" xfId="7446" xr:uid="{2A967363-9671-4ECC-A929-6DEFAD2B1FA5}"/>
    <cellStyle name="Migliaia 33 7 2 2" xfId="29889" xr:uid="{8C0C37C3-9A15-4D50-A87D-E15193CE9A93}"/>
    <cellStyle name="Migliaia 33 7 2 3" xfId="19599" xr:uid="{CB1E12D0-7C97-40F7-A09C-74E4746C112B}"/>
    <cellStyle name="Migliaia 33 7 3" xfId="10583" xr:uid="{5C283E42-88DD-4BAE-BC57-125BB93C8038}"/>
    <cellStyle name="Migliaia 33 7 3 3" xfId="22578" xr:uid="{EE31B842-50AD-41D0-AB60-8CA9873C4C98}"/>
    <cellStyle name="Migliaia 33 7 4" xfId="26929" xr:uid="{103F243B-77F5-4164-A21D-BDFD0CE96E54}"/>
    <cellStyle name="Migliaia 33 7 5" xfId="16630" xr:uid="{79EF4C3E-3C43-46ED-BF57-2F8BACFA5802}"/>
    <cellStyle name="Migliaia 33 8" xfId="3240" xr:uid="{7B1DB139-B26D-4CE2-801B-838242AAB8B0}"/>
    <cellStyle name="Migliaia 33 8 2" xfId="6595" xr:uid="{E2D5B579-155F-4341-8EC0-681854C3E557}"/>
    <cellStyle name="Migliaia 33 8 2 2" xfId="29095" xr:uid="{1C95CCB3-33C0-4C53-BDB1-1E59413B73AA}"/>
    <cellStyle name="Migliaia 33 8 2 3" xfId="18802" xr:uid="{95490BC4-DA24-42BD-86A2-90EE9C66C927}"/>
    <cellStyle name="Migliaia 33 8 3" xfId="9786" xr:uid="{56AD77FA-8E9B-4475-BE37-A750800F776A}"/>
    <cellStyle name="Migliaia 33 8 3 2" xfId="32056" xr:uid="{71767D9F-840A-42A0-A531-D49FCB1BE016}"/>
    <cellStyle name="Migliaia 33 8 3 3" xfId="21780" xr:uid="{7DD8DB57-8524-46A2-9740-DE98E89BF715}"/>
    <cellStyle name="Migliaia 33 8 4" xfId="26132" xr:uid="{3A17DC9B-917B-4A1E-92EC-6666DD2E61C8}"/>
    <cellStyle name="Migliaia 33 8 5" xfId="15832" xr:uid="{EE0C016E-11DC-436B-BB28-DCCE4C833EEB}"/>
    <cellStyle name="Migliaia 33 9" xfId="3054" xr:uid="{ED6B1B34-098C-47BC-8DE1-93D1E6E18920}"/>
    <cellStyle name="Migliaia 33 9 2" xfId="6343" xr:uid="{ED0E0216-082B-48ED-892C-C68D74CAC617}"/>
    <cellStyle name="Migliaia 33 9 2 2" xfId="28844" xr:uid="{9B2A81A7-9810-4637-84EE-87B54C64E197}"/>
    <cellStyle name="Migliaia 33 9 2 3" xfId="18550" xr:uid="{72791BD3-842E-427C-BFBB-334027FFCEB8}"/>
    <cellStyle name="Migliaia 33 9 3" xfId="9534" xr:uid="{D01257FD-4049-4C77-AE00-960B07CF4739}"/>
    <cellStyle name="Migliaia 33 9 3 2" xfId="31804" xr:uid="{DD467DFE-6CEC-4E87-822E-217FDFA8852A}"/>
    <cellStyle name="Migliaia 33 9 3 3" xfId="21528" xr:uid="{08459DB9-3D96-47EE-A2D3-58056461C149}"/>
    <cellStyle name="Migliaia 33 9 4" xfId="25880" xr:uid="{91D10906-EF62-42D7-BDAE-8144E748D5F4}"/>
    <cellStyle name="Migliaia 33 9 5" xfId="15580" xr:uid="{CB80BCD0-E214-4B7A-8F5E-26815B880B35}"/>
    <cellStyle name="Migliaia 34" xfId="2861" xr:uid="{448376BC-4152-40AF-A0BE-9A0385B3EE07}"/>
    <cellStyle name="Migliaia 34 10" xfId="2942" xr:uid="{171B47D7-EAC3-4D46-8F6E-6F6DC262E87F}"/>
    <cellStyle name="Migliaia 34 10 2" xfId="6234" xr:uid="{601834C7-AA1A-428C-A14C-51ED69F24ECA}"/>
    <cellStyle name="Migliaia 34 10 2 2" xfId="28735" xr:uid="{11CC5376-7864-4F8E-BFD3-DAAF57DF0ECB}"/>
    <cellStyle name="Migliaia 34 10 2 3" xfId="18441" xr:uid="{F4886274-4ED5-4E40-8995-82F0DA8C4EAD}"/>
    <cellStyle name="Migliaia 34 10 3" xfId="9425" xr:uid="{B0F29501-25CA-40B7-8FB3-537B23B5FCCE}"/>
    <cellStyle name="Migliaia 34 10 3 2" xfId="31695" xr:uid="{DE854E51-62C7-4F6A-8105-6F6DC1CA0CEF}"/>
    <cellStyle name="Migliaia 34 10 3 3" xfId="21419" xr:uid="{B3A0B7DA-9358-4335-A937-307B900CC743}"/>
    <cellStyle name="Migliaia 34 10 4" xfId="25771" xr:uid="{26AC4E5E-A102-4865-9A9A-830CDD3F54FB}"/>
    <cellStyle name="Migliaia 34 10 5" xfId="15471" xr:uid="{DAF7ED07-D9D4-4322-8440-9202D095D899}"/>
    <cellStyle name="Migliaia 34 11" xfId="6147" xr:uid="{F1F5D342-5AFE-4FD5-8474-40493EE80E3C}"/>
    <cellStyle name="Migliaia 34 11 2" xfId="28648" xr:uid="{E81608B5-31C6-42E5-97C3-7406492EC132}"/>
    <cellStyle name="Migliaia 34 11 3" xfId="18354" xr:uid="{7F3174DD-08C2-443B-839E-BDDA23216F21}"/>
    <cellStyle name="Migliaia 34 12" xfId="9338" xr:uid="{A441E44E-86A5-40FE-B70A-9EAECC9E98E4}"/>
    <cellStyle name="Migliaia 34 12 2" xfId="31608" xr:uid="{867288B8-596A-4C18-A143-C1E5044419A6}"/>
    <cellStyle name="Migliaia 34 12 3" xfId="21332" xr:uid="{59205248-099D-45A2-868E-EAFE6ECC95EE}"/>
    <cellStyle name="Migliaia 34 13" xfId="12661" xr:uid="{1D68CBF6-43CB-48A6-AE67-57555A780A7A}"/>
    <cellStyle name="Migliaia 34 13 3" xfId="23529" xr:uid="{5DEEB32A-299F-4548-BA8A-EBCC911EBF4F}"/>
    <cellStyle name="Migliaia 34 14" xfId="25684" xr:uid="{5CF95D58-FE11-4FAB-A0DC-C88EA649B7EB}"/>
    <cellStyle name="Migliaia 34 15" xfId="15384" xr:uid="{B7B75712-D51E-474D-818B-45F34B3B5507}"/>
    <cellStyle name="Migliaia 34 2" xfId="3160" xr:uid="{23906EA8-19AB-433D-BF64-4066554A5E7B}"/>
    <cellStyle name="Migliaia 34 2 2" xfId="4030" xr:uid="{A38E960F-A02B-45D0-A86D-67D52D1B80CE}"/>
    <cellStyle name="Migliaia 34 2 2 2" xfId="5013" xr:uid="{78CC1F1E-B2EA-4630-80E9-5D681A38959B}"/>
    <cellStyle name="Migliaia 34 2 2 2 2" xfId="8211" xr:uid="{7507776B-FC49-4DDF-A0DA-0D1C372CFF1A}"/>
    <cellStyle name="Migliaia 34 2 2 2 2 2" xfId="30623" xr:uid="{FEE75B29-E68E-4EB8-9DEF-D9891BB27721}"/>
    <cellStyle name="Migliaia 34 2 2 2 2 3" xfId="20334" xr:uid="{1E1043DD-3756-45AF-9BC7-DCF107E6A341}"/>
    <cellStyle name="Migliaia 34 2 2 2 3" xfId="11316" xr:uid="{83205B85-7479-49DB-B5A4-5ABBFC6671F8}"/>
    <cellStyle name="Migliaia 34 2 2 2 3 3" xfId="23314" xr:uid="{F6F7B486-B198-45C5-BD04-197416D6C786}"/>
    <cellStyle name="Migliaia 34 2 2 2 4" xfId="13631" xr:uid="{84F645B4-AB79-4285-B83B-5B36D5B46222}"/>
    <cellStyle name="Migliaia 34 2 2 2 4 3" xfId="24269" xr:uid="{30986DAD-7591-4E59-B690-BCA3EF862783}"/>
    <cellStyle name="Migliaia 34 2 2 2 5" xfId="27660" xr:uid="{DEDE91B1-1C07-4380-9B28-342D58113FAF}"/>
    <cellStyle name="Migliaia 34 2 2 2 6" xfId="17366" xr:uid="{FF6DC60D-C735-400B-BBEC-7BCE61D5FFBC}"/>
    <cellStyle name="Migliaia 34 2 2 3" xfId="7205" xr:uid="{B7E1B22C-A09C-466D-8918-86EE904445DA}"/>
    <cellStyle name="Migliaia 34 2 2 3 2" xfId="29677" xr:uid="{51CF2073-156C-456E-81B6-3263AF31F1F0}"/>
    <cellStyle name="Migliaia 34 2 2 3 3" xfId="19387" xr:uid="{4A2AF39B-3700-445C-88B1-D3A6D3472C30}"/>
    <cellStyle name="Migliaia 34 2 2 4" xfId="10371" xr:uid="{C69A8DCF-B06F-4B76-8048-7ECF1330B8F1}"/>
    <cellStyle name="Migliaia 34 2 2 4 3" xfId="22366" xr:uid="{2AE7FE7E-07C9-44AA-890C-B881FBF3012C}"/>
    <cellStyle name="Migliaia 34 2 2 5" xfId="13027" xr:uid="{168A3ADA-771F-4E83-A5EC-9A68C57CE145}"/>
    <cellStyle name="Migliaia 34 2 2 5 3" xfId="23852" xr:uid="{CF52BBD9-50F2-405D-946C-F1F4FFE7E0BE}"/>
    <cellStyle name="Migliaia 34 2 2 6" xfId="26717" xr:uid="{37073123-B089-4B40-A84A-8FDF0BAB9FBC}"/>
    <cellStyle name="Migliaia 34 2 2 7" xfId="16418" xr:uid="{732E6E4E-26CB-4D7B-94AF-446969D03FEB}"/>
    <cellStyle name="Migliaia 34 2 3" xfId="3876" xr:uid="{CD6E8115-3A97-46AF-81D6-409D903881D5}"/>
    <cellStyle name="Migliaia 34 2 3 2" xfId="7048" xr:uid="{C708953C-6A6F-430C-B7D4-DBBE0806918D}"/>
    <cellStyle name="Migliaia 34 2 3 2 2" xfId="29518" xr:uid="{1FE7A59A-00A6-4D34-9B0A-AE4B63958C4E}"/>
    <cellStyle name="Migliaia 34 2 3 2 3" xfId="19226" xr:uid="{6EA1F0D7-D109-433F-9F07-4AA9F8C92776}"/>
    <cellStyle name="Migliaia 34 2 3 3" xfId="10210" xr:uid="{9097BFF5-B7F4-46DA-AFC5-834937CA2AA6}"/>
    <cellStyle name="Migliaia 34 2 3 3 2" xfId="32480" xr:uid="{01FA403B-EE4B-4977-920E-888A371788FC}"/>
    <cellStyle name="Migliaia 34 2 3 3 3" xfId="22205" xr:uid="{60A2138A-879F-4132-B422-35C0AD60F0DA}"/>
    <cellStyle name="Migliaia 34 2 3 4" xfId="13468" xr:uid="{548D31C9-E009-4301-BAF2-916C8F3E2EEF}"/>
    <cellStyle name="Migliaia 34 2 3 4 3" xfId="24107" xr:uid="{D63EB23C-C793-4935-842B-A1140432066F}"/>
    <cellStyle name="Migliaia 34 2 3 5" xfId="26556" xr:uid="{84DD06EB-FF27-4A32-832F-456B942EB305}"/>
    <cellStyle name="Migliaia 34 2 3 6" xfId="16257" xr:uid="{E59465A0-E428-4205-A66F-EC2FF24E0DA8}"/>
    <cellStyle name="Migliaia 34 2 4" xfId="3405" xr:uid="{13C0F6F5-0928-4BD3-9E45-699E1C5EEE45}"/>
    <cellStyle name="Migliaia 34 2 4 2" xfId="6762" xr:uid="{59559C16-C9C0-453B-943F-6C90A2E4BE78}"/>
    <cellStyle name="Migliaia 34 2 4 2 2" xfId="29262" xr:uid="{A9C8F6D4-8504-401E-B649-74F3F1C723E1}"/>
    <cellStyle name="Migliaia 34 2 4 2 3" xfId="18969" xr:uid="{0CF4B0EC-F9D3-4D9E-8D21-5E752DEE8A27}"/>
    <cellStyle name="Migliaia 34 2 4 3" xfId="9953" xr:uid="{40AF01CC-0010-484A-8C5B-3085F2E49695}"/>
    <cellStyle name="Migliaia 34 2 4 3 2" xfId="32223" xr:uid="{07C8D954-244F-4876-AB59-94865D174392}"/>
    <cellStyle name="Migliaia 34 2 4 3 3" xfId="21947" xr:uid="{62B128C6-9E61-4912-B79F-F9C3A8AAC818}"/>
    <cellStyle name="Migliaia 34 2 4 4" xfId="26298" xr:uid="{19393F09-50CF-4421-A9DF-415F6B8B9815}"/>
    <cellStyle name="Migliaia 34 2 4 5" xfId="15999" xr:uid="{7FAF1791-26C1-4639-835B-F5ED0CDF8D0D}"/>
    <cellStyle name="Migliaia 34 2 5" xfId="6509" xr:uid="{CEEFB9C9-134D-4628-AC3B-34969FE6E9CD}"/>
    <cellStyle name="Migliaia 34 2 5 2" xfId="29009" xr:uid="{DD137B3B-B140-4486-978A-0F363863BD97}"/>
    <cellStyle name="Migliaia 34 2 5 3" xfId="18716" xr:uid="{C7BB98E9-0E98-4699-A392-AB0035599F07}"/>
    <cellStyle name="Migliaia 34 2 6" xfId="9700" xr:uid="{F4EABA1D-ED9F-44C5-A90B-8EFAB9A0FECB}"/>
    <cellStyle name="Migliaia 34 2 6 2" xfId="31970" xr:uid="{6ACDDD08-5175-421B-B28E-CC4A0D8EC667}"/>
    <cellStyle name="Migliaia 34 2 6 3" xfId="21694" xr:uid="{080AD4C2-03D7-4581-90C3-3B367C12D7EF}"/>
    <cellStyle name="Migliaia 34 2 7" xfId="12819" xr:uid="{1C8A28DD-CEA5-463D-86C2-0215F3A4ABD9}"/>
    <cellStyle name="Migliaia 34 2 7 3" xfId="23690" xr:uid="{526207F4-5122-4E9C-8E71-ACD8EC61DBD2}"/>
    <cellStyle name="Migliaia 34 2 8" xfId="26046" xr:uid="{24F72785-AF69-4441-911D-C425E60B3876}"/>
    <cellStyle name="Migliaia 34 2 9" xfId="15746" xr:uid="{0437B52D-0B92-431B-9C38-D22E39FECD85}"/>
    <cellStyle name="Migliaia 34 3" xfId="3116" xr:uid="{A480E3AC-E2D6-445D-A43B-4D7BEAB9DC02}"/>
    <cellStyle name="Migliaia 34 3 2" xfId="3982" xr:uid="{4182C720-2152-419A-A6EC-170FC24FE03E}"/>
    <cellStyle name="Migliaia 34 3 2 2" xfId="4798" xr:uid="{1DD91D59-5EE7-49BD-9DF4-D7527DB34410}"/>
    <cellStyle name="Migliaia 34 3 2 2 2" xfId="7984" xr:uid="{D58493E3-DC89-4331-BC9F-331D265DD027}"/>
    <cellStyle name="Migliaia 34 3 2 2 2 2" xfId="30414" xr:uid="{DD3335FB-2778-4C9E-AB36-DD1D0B7F5F3C}"/>
    <cellStyle name="Migliaia 34 3 2 2 2 3" xfId="20124" xr:uid="{B2E2AB12-78ED-47D2-9ED8-A5B838510627}"/>
    <cellStyle name="Migliaia 34 3 2 2 3" xfId="11106" xr:uid="{763A5172-E30A-4923-82C9-1CBE3B1A751B}"/>
    <cellStyle name="Migliaia 34 3 2 2 3 3" xfId="23104" xr:uid="{BB3E62AC-6850-49D2-88A6-E3A23B089850}"/>
    <cellStyle name="Migliaia 34 3 2 2 4" xfId="13554" xr:uid="{E80EDA37-C7C8-4606-AF8F-0ECE2DCD94BA}"/>
    <cellStyle name="Migliaia 34 3 2 2 4 3" xfId="24190" xr:uid="{49FA962F-02E8-4455-B940-FB33F9A5B2C3}"/>
    <cellStyle name="Migliaia 34 3 2 2 5" xfId="27455" xr:uid="{826B187E-376C-45BE-8160-D3923EE653DE}"/>
    <cellStyle name="Migliaia 34 3 2 2 6" xfId="17156" xr:uid="{CE754672-410B-496E-AA69-E7598B401654}"/>
    <cellStyle name="Migliaia 34 3 2 3" xfId="7128" xr:uid="{BB3DAF91-2DCA-41CD-9C92-5ADD39C996E3}"/>
    <cellStyle name="Migliaia 34 3 2 3 2" xfId="29599" xr:uid="{1CF581EF-FF88-4F1F-8C68-E01A062D6B3F}"/>
    <cellStyle name="Migliaia 34 3 2 3 3" xfId="19308" xr:uid="{7D9349F6-D7B7-4CD3-8F56-C14A2BADC80E}"/>
    <cellStyle name="Migliaia 34 3 2 4" xfId="10292" xr:uid="{040FCBF9-4FF8-4D15-9458-71B4748B68C5}"/>
    <cellStyle name="Migliaia 34 3 2 4 2" xfId="32561" xr:uid="{E267AB6A-4B57-42EB-8FA0-9C4D71E2A52C}"/>
    <cellStyle name="Migliaia 34 3 2 4 3" xfId="22287" xr:uid="{23DD4B56-78A2-4D74-8FDE-CC169CA2CCBD}"/>
    <cellStyle name="Migliaia 34 3 2 5" xfId="12950" xr:uid="{5F79CF76-45B0-489D-BDE3-39B8EB1825E6}"/>
    <cellStyle name="Migliaia 34 3 2 5 3" xfId="23773" xr:uid="{A3AD4E2C-B1CF-4730-A516-DA6E5159D683}"/>
    <cellStyle name="Migliaia 34 3 2 6" xfId="26638" xr:uid="{A941637F-8FC8-4D75-9A31-6E9E51D65EC6}"/>
    <cellStyle name="Migliaia 34 3 2 7" xfId="16339" xr:uid="{4CE145B2-A25B-4CAD-BF76-83CE8C5A0488}"/>
    <cellStyle name="Migliaia 34 3 3" xfId="3803" xr:uid="{E799244E-77FB-4A12-9569-6E9F0A92BFA8}"/>
    <cellStyle name="Migliaia 34 3 3 2" xfId="6966" xr:uid="{AE05AFCD-9FCD-40B3-BB9B-EFAE28F3E09B}"/>
    <cellStyle name="Migliaia 34 3 3 2 2" xfId="29437" xr:uid="{1BAC2AF4-20F1-4210-B22E-0C6E04998F87}"/>
    <cellStyle name="Migliaia 34 3 3 2 3" xfId="19144" xr:uid="{6931533E-8683-4D12-A05A-4C37C73851EF}"/>
    <cellStyle name="Migliaia 34 3 3 3" xfId="10129" xr:uid="{8A9A390A-2D50-4D2D-99C3-DA9F3790C1A5}"/>
    <cellStyle name="Migliaia 34 3 3 3 2" xfId="32398" xr:uid="{19331348-67C0-495E-894E-450FA6D06A46}"/>
    <cellStyle name="Migliaia 34 3 3 3 3" xfId="22123" xr:uid="{162537D6-A860-4280-93A6-88E3E3308657}"/>
    <cellStyle name="Migliaia 34 3 3 4" xfId="13394" xr:uid="{F611E87D-589A-455F-9720-51C1679670E2}"/>
    <cellStyle name="Migliaia 34 3 3 4 3" xfId="24030" xr:uid="{01B1380F-F845-4D17-8C00-A98C631D979C}"/>
    <cellStyle name="Migliaia 34 3 3 5" xfId="26474" xr:uid="{34E38378-48FD-4951-A0F2-ADECBEC3320B}"/>
    <cellStyle name="Migliaia 34 3 3 6" xfId="16175" xr:uid="{F9D46154-61A2-4F11-85F8-C0960CB671CE}"/>
    <cellStyle name="Migliaia 34 3 4" xfId="3323" xr:uid="{A510FDAB-AEC4-4ABC-9204-F7B5F11269BE}"/>
    <cellStyle name="Migliaia 34 3 4 2" xfId="6680" xr:uid="{447824F0-DF4A-4945-9144-2B43E4E3EADC}"/>
    <cellStyle name="Migliaia 34 3 4 2 2" xfId="29180" xr:uid="{E86508BD-A520-48F9-9F0B-1FBEDCEF2415}"/>
    <cellStyle name="Migliaia 34 3 4 2 3" xfId="18887" xr:uid="{D837D9E5-563E-46E0-B386-5CE7C6DBF3BC}"/>
    <cellStyle name="Migliaia 34 3 4 3" xfId="9871" xr:uid="{71498190-40BC-43ED-9628-BD5E3BB22307}"/>
    <cellStyle name="Migliaia 34 3 4 3 2" xfId="32141" xr:uid="{DFDDFBC6-54A0-4FF6-8953-23986B31ADF9}"/>
    <cellStyle name="Migliaia 34 3 4 3 3" xfId="21865" xr:uid="{E35E3E98-AE33-4E03-9BDF-468D6BFC95F0}"/>
    <cellStyle name="Migliaia 34 3 4 4" xfId="26216" xr:uid="{6240BB56-FC04-4C57-8101-9280ED8B573F}"/>
    <cellStyle name="Migliaia 34 3 4 5" xfId="15917" xr:uid="{B5E8C3B4-8B64-46F9-92C2-A0A9627E03DF}"/>
    <cellStyle name="Migliaia 34 3 5" xfId="6427" xr:uid="{183643CC-6694-435C-84EC-66EA8C0800F8}"/>
    <cellStyle name="Migliaia 34 3 5 2" xfId="28928" xr:uid="{B7D63FB4-1CF0-404E-8C0E-3F6794FAF4DE}"/>
    <cellStyle name="Migliaia 34 3 5 3" xfId="18634" xr:uid="{BA1B7886-C301-48CD-B4E6-263673420F60}"/>
    <cellStyle name="Migliaia 34 3 6" xfId="9618" xr:uid="{566360A8-F44D-42B5-A35B-FC68ECD90CFF}"/>
    <cellStyle name="Migliaia 34 3 6 2" xfId="31888" xr:uid="{913EBFB8-2F88-4BE5-B741-8AA61EA9C854}"/>
    <cellStyle name="Migliaia 34 3 6 3" xfId="21612" xr:uid="{C7DD6658-6976-4D8C-93CA-1084F9B36869}"/>
    <cellStyle name="Migliaia 34 3 7" xfId="12738" xr:uid="{D92450A9-5CE6-437F-B3FF-CC206574391A}"/>
    <cellStyle name="Migliaia 34 3 7 3" xfId="23608" xr:uid="{FB4E0F28-F119-4DD6-B314-4B1BF68D52C9}"/>
    <cellStyle name="Migliaia 34 3 8" xfId="25964" xr:uid="{1A222B3F-4760-4F9E-9298-86546CBC1192}"/>
    <cellStyle name="Migliaia 34 3 9" xfId="15664" xr:uid="{9A783440-FFD5-4DE5-81A6-BE340F64DC37}"/>
    <cellStyle name="Migliaia 34 4" xfId="3733" xr:uid="{C11E0753-9F21-46A8-B83B-6724F3497105}"/>
    <cellStyle name="Migliaia 34 4 2" xfId="4678" xr:uid="{00FACFBB-9935-4EE7-B57D-1EADC706E7A5}"/>
    <cellStyle name="Migliaia 34 4 2 2" xfId="7854" xr:uid="{659EE947-BB07-4FE7-835B-595F99C90BA9}"/>
    <cellStyle name="Migliaia 34 4 2 2 2" xfId="30282" xr:uid="{2122B45C-64F9-4ABB-99B2-63E6D93214A5}"/>
    <cellStyle name="Migliaia 34 4 2 2 3" xfId="19993" xr:uid="{ED136D3B-34EA-4243-896B-AE25D8CC2E3A}"/>
    <cellStyle name="Migliaia 34 4 2 3" xfId="10977" xr:uid="{C996A884-7569-4600-9938-95A4F4C5E28B}"/>
    <cellStyle name="Migliaia 34 4 2 3 3" xfId="22972" xr:uid="{C4DD560D-F0CA-4E95-A8BD-F21317C2EB4E}"/>
    <cellStyle name="Migliaia 34 4 2 4" xfId="27323" xr:uid="{16F0B397-A8E4-4AA8-A229-E513A2C85441}"/>
    <cellStyle name="Migliaia 34 4 2 5" xfId="17024" xr:uid="{191ABEB8-8442-46BE-905A-5063E5223B8E}"/>
    <cellStyle name="Migliaia 34 4 3" xfId="6887" xr:uid="{D46416BE-0A7C-4FD9-8068-4B7D5F0EFB07}"/>
    <cellStyle name="Migliaia 34 4 3 2" xfId="29358" xr:uid="{3BF4BFD9-64D3-4F9C-8564-02DE787CFC47}"/>
    <cellStyle name="Migliaia 34 4 3 3" xfId="19065" xr:uid="{2D6B56E2-5305-4810-8889-7BF51C7CB6CB}"/>
    <cellStyle name="Migliaia 34 4 4" xfId="10050" xr:uid="{3BF0F790-C988-4563-B567-D1888297C5A1}"/>
    <cellStyle name="Migliaia 34 4 4 2" xfId="32319" xr:uid="{0CB05D1C-565E-4036-8150-A0F5DFC29DD5}"/>
    <cellStyle name="Migliaia 34 4 4 3" xfId="22044" xr:uid="{DA4E90B7-B7ED-4B5E-B044-5AD83BC5DB9C}"/>
    <cellStyle name="Migliaia 34 4 5" xfId="13316" xr:uid="{4CB638DC-F31F-4A8B-B855-2CFCB3712462}"/>
    <cellStyle name="Migliaia 34 4 5 3" xfId="23951" xr:uid="{B5EACDA7-CFED-4360-BE9C-EF64F5D54C2D}"/>
    <cellStyle name="Migliaia 34 4 6" xfId="26395" xr:uid="{D4A9DCEF-6CE8-4A33-8228-9D5642E743E0}"/>
    <cellStyle name="Migliaia 34 4 7" xfId="16096" xr:uid="{D9D80E01-B2F9-44EA-B9E2-5B1CF3921BAE}"/>
    <cellStyle name="Migliaia 34 5" xfId="4475" xr:uid="{BD6E275F-7F3B-47C4-85D6-CBC1A57BF3D5}"/>
    <cellStyle name="Migliaia 34 5 2" xfId="7651" xr:uid="{A26A0A61-B430-4F2A-A098-B6DF01F79C37}"/>
    <cellStyle name="Migliaia 34 5 2 2" xfId="30080" xr:uid="{DC420091-EA9A-4DED-A29A-1D6309295ADC}"/>
    <cellStyle name="Migliaia 34 5 2 3" xfId="19790" xr:uid="{03E9F7C1-A18D-4DD4-9B2B-6D0A0DB86A21}"/>
    <cellStyle name="Migliaia 34 5 3" xfId="10774" xr:uid="{23C30F40-E72B-4A3F-97C4-18F19C0051E9}"/>
    <cellStyle name="Migliaia 34 5 3 3" xfId="22769" xr:uid="{5ADC079E-91D6-4FFC-AF1A-0EE92527EE70}"/>
    <cellStyle name="Migliaia 34 5 4" xfId="13972" xr:uid="{9D6341CF-3CE0-43DA-A027-29BC2E4C8B1B}"/>
    <cellStyle name="Migliaia 34 5 4 3" xfId="24611" xr:uid="{4E9F470D-C7E4-4853-936E-939BED7881A4}"/>
    <cellStyle name="Migliaia 34 5 5" xfId="27120" xr:uid="{00DE6DD1-5229-4D8D-B8CE-DBAF19041FB4}"/>
    <cellStyle name="Migliaia 34 5 6" xfId="16821" xr:uid="{52C6F27C-028C-45BF-8BA4-711A2FB291E9}"/>
    <cellStyle name="Migliaia 34 6" xfId="4375" xr:uid="{227E8B09-947A-481B-8B92-16DA542FB56C}"/>
    <cellStyle name="Migliaia 34 6 2" xfId="7550" xr:uid="{2F6B854F-91E4-4E72-8F2D-5AC503CC9942}"/>
    <cellStyle name="Migliaia 34 6 2 2" xfId="29979" xr:uid="{8934B537-497D-4507-A6AA-B12593395E93}"/>
    <cellStyle name="Migliaia 34 6 2 3" xfId="19689" xr:uid="{19E1FB90-8C53-4A4F-A953-E333B2877318}"/>
    <cellStyle name="Migliaia 34 6 3" xfId="10673" xr:uid="{D8D3F522-5D75-448D-B608-FDB6D3288E81}"/>
    <cellStyle name="Migliaia 34 6 3 3" xfId="22668" xr:uid="{835AA3A8-2980-45B7-B7F3-0D26E8F4B144}"/>
    <cellStyle name="Migliaia 34 6 4" xfId="13760" xr:uid="{38019D9C-C530-45DF-A04E-6DB513E88A70}"/>
    <cellStyle name="Migliaia 34 6 4 3" xfId="24399" xr:uid="{C7D8A2DC-80B3-47AB-B5CF-53A5758CAB90}"/>
    <cellStyle name="Migliaia 34 6 5" xfId="27019" xr:uid="{D6E3D808-AFB7-4E20-A410-74DA763CFD7C}"/>
    <cellStyle name="Migliaia 34 6 6" xfId="16720" xr:uid="{5A86F0EE-4733-4D41-B020-FB20532089EA}"/>
    <cellStyle name="Migliaia 34 7" xfId="4272" xr:uid="{C6DE2FEB-2CA9-49E6-A176-B31042B0C259}"/>
    <cellStyle name="Migliaia 34 7 2" xfId="7447" xr:uid="{F0F7DCAA-F719-43A5-8991-A6B12D186405}"/>
    <cellStyle name="Migliaia 34 7 2 2" xfId="29890" xr:uid="{51584836-AA21-40D5-9A87-4EE5DB0DFC05}"/>
    <cellStyle name="Migliaia 34 7 2 3" xfId="19600" xr:uid="{3E22DBF9-9D61-4E43-B59F-C7C98102E7BB}"/>
    <cellStyle name="Migliaia 34 7 3" xfId="10584" xr:uid="{6764E5A6-EEFB-427B-925B-2F524791022C}"/>
    <cellStyle name="Migliaia 34 7 3 3" xfId="22579" xr:uid="{DF53B928-B81D-4A26-BF59-067B450F8223}"/>
    <cellStyle name="Migliaia 34 7 4" xfId="26930" xr:uid="{EBF43BB0-571C-443D-BA60-1C2F4B72BF5C}"/>
    <cellStyle name="Migliaia 34 7 5" xfId="16631" xr:uid="{B602F8B0-A949-4BB3-91BF-85103E1E1269}"/>
    <cellStyle name="Migliaia 34 8" xfId="3241" xr:uid="{AC69F393-892B-4721-8F53-9A3E312A2C60}"/>
    <cellStyle name="Migliaia 34 8 2" xfId="6596" xr:uid="{7A30443C-A5B4-4BD0-835C-1BAE9A16BDC5}"/>
    <cellStyle name="Migliaia 34 8 2 2" xfId="29096" xr:uid="{0A83A376-BC77-4F27-AA4E-60D86394C50E}"/>
    <cellStyle name="Migliaia 34 8 2 3" xfId="18803" xr:uid="{1EE154DD-665D-4A5A-8DD0-07138A72466C}"/>
    <cellStyle name="Migliaia 34 8 3" xfId="9787" xr:uid="{27AECD34-D6EB-4F9A-8227-11689B14F616}"/>
    <cellStyle name="Migliaia 34 8 3 2" xfId="32057" xr:uid="{5BAD5831-D804-4F39-A03B-835AA82394D1}"/>
    <cellStyle name="Migliaia 34 8 3 3" xfId="21781" xr:uid="{8B6FE02E-F606-4563-913E-2A0782F81653}"/>
    <cellStyle name="Migliaia 34 8 4" xfId="26133" xr:uid="{0BE2FF5D-62F0-4042-92E3-89DE5F747493}"/>
    <cellStyle name="Migliaia 34 8 5" xfId="15833" xr:uid="{856DE6D6-7BA7-4492-BBE7-264D10ED47F5}"/>
    <cellStyle name="Migliaia 34 9" xfId="3055" xr:uid="{899267D7-79B3-4A14-9B39-9EFC5290E84D}"/>
    <cellStyle name="Migliaia 34 9 2" xfId="6344" xr:uid="{26560E7D-5371-4363-814F-CFFBFFAD1831}"/>
    <cellStyle name="Migliaia 34 9 2 2" xfId="28845" xr:uid="{579FF92D-3027-47E7-8E52-DC81BC805D0E}"/>
    <cellStyle name="Migliaia 34 9 2 3" xfId="18551" xr:uid="{9370FD9D-F773-4AEF-8EC3-6C23426F9AB6}"/>
    <cellStyle name="Migliaia 34 9 3" xfId="9535" xr:uid="{BE9DF539-916C-4840-ABE8-421F3C270CFD}"/>
    <cellStyle name="Migliaia 34 9 3 2" xfId="31805" xr:uid="{FB4146A6-FF8A-4C01-907F-45F628ECA082}"/>
    <cellStyle name="Migliaia 34 9 3 3" xfId="21529" xr:uid="{75BB3FDF-1A69-4F04-A8D6-BF9392BF46C9}"/>
    <cellStyle name="Migliaia 34 9 4" xfId="25881" xr:uid="{2FAE1558-61F4-4524-AAB5-DFD6E392EEB8}"/>
    <cellStyle name="Migliaia 34 9 5" xfId="15581" xr:uid="{68595180-10BB-4B28-824F-025D2A7759DB}"/>
    <cellStyle name="Migliaia 35" xfId="2862" xr:uid="{B93D2F17-80AA-46F7-B420-6E4299C90836}"/>
    <cellStyle name="Migliaia 35 10" xfId="2943" xr:uid="{6213F1E8-1366-4A53-9F51-3AD7B0BCA162}"/>
    <cellStyle name="Migliaia 35 10 2" xfId="6235" xr:uid="{0FAA524A-0666-4B93-A574-88429749B721}"/>
    <cellStyle name="Migliaia 35 10 2 2" xfId="28736" xr:uid="{8D6820B4-5D35-44A3-A9BC-8CC5B66CC373}"/>
    <cellStyle name="Migliaia 35 10 2 3" xfId="18442" xr:uid="{67149BC4-45EE-4187-BEF9-8174C08F55A1}"/>
    <cellStyle name="Migliaia 35 10 3" xfId="9426" xr:uid="{9C6FEB62-B341-42D1-8038-CC43FE5F797E}"/>
    <cellStyle name="Migliaia 35 10 3 2" xfId="31696" xr:uid="{456863DA-1B6E-45DD-9C1A-58216EAB02AA}"/>
    <cellStyle name="Migliaia 35 10 3 3" xfId="21420" xr:uid="{AC37C74D-0459-40BA-8C6F-084F42AB2AC4}"/>
    <cellStyle name="Migliaia 35 10 4" xfId="25772" xr:uid="{67B2AB8E-A323-4424-8D57-EF4911CDCDC5}"/>
    <cellStyle name="Migliaia 35 10 5" xfId="15472" xr:uid="{DE078D2F-AAE7-4DE8-B1A9-B4A1D9C672C7}"/>
    <cellStyle name="Migliaia 35 11" xfId="6148" xr:uid="{28C807A8-968C-4219-8F6E-72A49BA1E84D}"/>
    <cellStyle name="Migliaia 35 11 2" xfId="28649" xr:uid="{3184072C-CC00-4C32-978A-C745FC715F4D}"/>
    <cellStyle name="Migliaia 35 11 3" xfId="18355" xr:uid="{1A41E8EF-AC21-4DE9-985A-4F1EAFB80D0A}"/>
    <cellStyle name="Migliaia 35 12" xfId="9339" xr:uid="{FB0E25AB-EC19-4393-9C06-E59F4C922BBA}"/>
    <cellStyle name="Migliaia 35 12 2" xfId="31609" xr:uid="{C18CC04C-B680-4E8C-B964-4AAA2D3DC9EB}"/>
    <cellStyle name="Migliaia 35 12 3" xfId="21333" xr:uid="{844A7E55-B164-401D-A8C5-7483FA99C128}"/>
    <cellStyle name="Migliaia 35 13" xfId="12662" xr:uid="{678CDFD4-470C-4A7F-B040-6EFCADBD299B}"/>
    <cellStyle name="Migliaia 35 13 3" xfId="23530" xr:uid="{BACBA493-F250-48C1-9C0D-59E418AB9654}"/>
    <cellStyle name="Migliaia 35 14" xfId="25685" xr:uid="{37273696-C35D-47E4-BF9B-805B91147EF6}"/>
    <cellStyle name="Migliaia 35 15" xfId="15385" xr:uid="{8F76A7B6-0A3B-461A-A65A-DF3D7694262F}"/>
    <cellStyle name="Migliaia 35 2" xfId="3161" xr:uid="{337E5CC8-645B-4A89-B80E-57ABE4ADEDFA}"/>
    <cellStyle name="Migliaia 35 2 2" xfId="4031" xr:uid="{EE68C922-DEED-4E41-93E3-3ADC861F9B5F}"/>
    <cellStyle name="Migliaia 35 2 2 2" xfId="5014" xr:uid="{0B1AC24E-E50D-4EED-8BE9-28900D97489D}"/>
    <cellStyle name="Migliaia 35 2 2 2 2" xfId="8212" xr:uid="{C5FD82E8-21DA-49FC-BA31-0E49533E901C}"/>
    <cellStyle name="Migliaia 35 2 2 2 2 2" xfId="30624" xr:uid="{F9441CDA-D979-4DEF-878F-1DF929A4C17E}"/>
    <cellStyle name="Migliaia 35 2 2 2 2 3" xfId="20335" xr:uid="{23540B71-18BB-4FC6-9901-E30DE56F3020}"/>
    <cellStyle name="Migliaia 35 2 2 2 3" xfId="11317" xr:uid="{20C1708C-7053-4638-BC37-5F9F9B9195B3}"/>
    <cellStyle name="Migliaia 35 2 2 2 3 3" xfId="23315" xr:uid="{C8485632-E673-41D4-9CFF-5B97B0E3B75C}"/>
    <cellStyle name="Migliaia 35 2 2 2 4" xfId="13632" xr:uid="{F16C0880-978B-44C4-BBB7-C81C23DB363C}"/>
    <cellStyle name="Migliaia 35 2 2 2 4 3" xfId="24270" xr:uid="{79BE939D-960C-4135-927C-82546CFF2F96}"/>
    <cellStyle name="Migliaia 35 2 2 2 5" xfId="27661" xr:uid="{1637453C-4396-4670-A771-2A4458ABA760}"/>
    <cellStyle name="Migliaia 35 2 2 2 6" xfId="17367" xr:uid="{0EA01819-1D20-4ED7-AAC5-6C821246E7F3}"/>
    <cellStyle name="Migliaia 35 2 2 3" xfId="7206" xr:uid="{E7F672BF-AEEA-4937-AC4C-286FC20A9672}"/>
    <cellStyle name="Migliaia 35 2 2 3 2" xfId="29678" xr:uid="{8254702B-EEDC-4824-9073-047BD8C26B5F}"/>
    <cellStyle name="Migliaia 35 2 2 3 3" xfId="19388" xr:uid="{5BFD9EED-E750-4529-A624-1DC38A2B69AF}"/>
    <cellStyle name="Migliaia 35 2 2 4" xfId="10372" xr:uid="{F49B2F81-0AE3-4E0F-A95C-980CC7FAD18C}"/>
    <cellStyle name="Migliaia 35 2 2 4 3" xfId="22367" xr:uid="{5A9B79CF-099A-4D0B-93BB-98ADC3E34370}"/>
    <cellStyle name="Migliaia 35 2 2 5" xfId="13028" xr:uid="{81A46166-7042-4070-A7AD-C50704A96DFD}"/>
    <cellStyle name="Migliaia 35 2 2 5 3" xfId="23853" xr:uid="{2A4C2599-8472-47B8-A50A-8C93AA711C8D}"/>
    <cellStyle name="Migliaia 35 2 2 6" xfId="26718" xr:uid="{9267DFED-5E58-44F7-A8CF-CCB333C4CF02}"/>
    <cellStyle name="Migliaia 35 2 2 7" xfId="16419" xr:uid="{40BB3721-B182-40BD-836B-0D2B486166FA}"/>
    <cellStyle name="Migliaia 35 2 3" xfId="3877" xr:uid="{E6A53138-5E5E-4D6B-AA40-45B3F5B42FE6}"/>
    <cellStyle name="Migliaia 35 2 3 2" xfId="7049" xr:uid="{2619554D-2826-4EEC-8206-F88D3D62CB16}"/>
    <cellStyle name="Migliaia 35 2 3 2 2" xfId="29519" xr:uid="{2D4DC7C2-51B2-46CE-BCF0-970D7520F45D}"/>
    <cellStyle name="Migliaia 35 2 3 2 3" xfId="19227" xr:uid="{205B49B8-712E-4E2E-8F20-4D1CB69399F4}"/>
    <cellStyle name="Migliaia 35 2 3 3" xfId="10211" xr:uid="{D762F1D0-2045-49C3-A7E5-1BB4267C0765}"/>
    <cellStyle name="Migliaia 35 2 3 3 2" xfId="32481" xr:uid="{09866FFE-0F5C-4A0D-9C85-3F994149A940}"/>
    <cellStyle name="Migliaia 35 2 3 3 3" xfId="22206" xr:uid="{604D5CE1-4576-417F-A47A-7B604065FE2B}"/>
    <cellStyle name="Migliaia 35 2 3 4" xfId="13469" xr:uid="{404F3BFE-8A9B-4B48-B24C-59BD83A0F5E8}"/>
    <cellStyle name="Migliaia 35 2 3 4 3" xfId="24108" xr:uid="{1699CABB-7675-4C3A-9B6F-F2261C5B9218}"/>
    <cellStyle name="Migliaia 35 2 3 5" xfId="26557" xr:uid="{2A0E095D-77B3-4AF3-B111-658ABEB3045F}"/>
    <cellStyle name="Migliaia 35 2 3 6" xfId="16258" xr:uid="{C6E29E08-9D71-4A48-AC69-E0579C70BF1D}"/>
    <cellStyle name="Migliaia 35 2 4" xfId="3406" xr:uid="{3151142F-3AA3-4F97-9000-2C5631659887}"/>
    <cellStyle name="Migliaia 35 2 4 2" xfId="6763" xr:uid="{A4105A35-910A-4D0F-B823-6B2E0ECD8C46}"/>
    <cellStyle name="Migliaia 35 2 4 2 2" xfId="29263" xr:uid="{39C813D9-BE1F-46FC-9542-918244FC0575}"/>
    <cellStyle name="Migliaia 35 2 4 2 3" xfId="18970" xr:uid="{4B6C2795-25C5-4B55-B7D4-768734063F59}"/>
    <cellStyle name="Migliaia 35 2 4 3" xfId="9954" xr:uid="{B28123EB-B470-4737-894D-E2F54769B743}"/>
    <cellStyle name="Migliaia 35 2 4 3 2" xfId="32224" xr:uid="{F07E4669-F201-44ED-8CF1-A5D9417410BF}"/>
    <cellStyle name="Migliaia 35 2 4 3 3" xfId="21948" xr:uid="{1775321B-A9BC-470C-A60E-A3C63FE5E8F5}"/>
    <cellStyle name="Migliaia 35 2 4 4" xfId="26299" xr:uid="{B24A3EDA-D35B-41AA-8552-D9266272AAA3}"/>
    <cellStyle name="Migliaia 35 2 4 5" xfId="16000" xr:uid="{550DB955-ECBE-42AC-9188-2DB6E3391A7D}"/>
    <cellStyle name="Migliaia 35 2 5" xfId="6510" xr:uid="{DB6DCB87-F8AA-4891-85A6-28FC57B60283}"/>
    <cellStyle name="Migliaia 35 2 5 2" xfId="29010" xr:uid="{6F895CE6-1AB7-4AFB-B124-517ADFE1985E}"/>
    <cellStyle name="Migliaia 35 2 5 3" xfId="18717" xr:uid="{968D31E2-9622-4A68-BB18-D032CE6EC15B}"/>
    <cellStyle name="Migliaia 35 2 6" xfId="9701" xr:uid="{3BF31A5E-036A-47AF-991A-E08935513EF4}"/>
    <cellStyle name="Migliaia 35 2 6 2" xfId="31971" xr:uid="{5EF889C7-B83C-4501-87A1-86610985F5C4}"/>
    <cellStyle name="Migliaia 35 2 6 3" xfId="21695" xr:uid="{F84922E9-7619-4125-A52D-8A9C25CD74DF}"/>
    <cellStyle name="Migliaia 35 2 7" xfId="12820" xr:uid="{61B88717-0797-42FB-B196-30DAE4181BBC}"/>
    <cellStyle name="Migliaia 35 2 7 3" xfId="23691" xr:uid="{A044F48A-F08F-486B-A418-2ACFD3B07439}"/>
    <cellStyle name="Migliaia 35 2 8" xfId="26047" xr:uid="{EA64C963-3C27-4541-B037-82520F36AF59}"/>
    <cellStyle name="Migliaia 35 2 9" xfId="15747" xr:uid="{21A2F94A-856C-4E88-B136-14EB8F231ED0}"/>
    <cellStyle name="Migliaia 35 3" xfId="3117" xr:uid="{FD364C41-B2C7-4179-AEEC-9CF968E3BDDE}"/>
    <cellStyle name="Migliaia 35 3 2" xfId="3983" xr:uid="{B94D3463-65E8-486E-A915-6069041E3E22}"/>
    <cellStyle name="Migliaia 35 3 2 2" xfId="4799" xr:uid="{C62EDB20-A966-45BE-AD30-63D6A475182D}"/>
    <cellStyle name="Migliaia 35 3 2 2 2" xfId="7985" xr:uid="{3B462AE7-6ADF-4A48-8F35-4D9C3B89EE71}"/>
    <cellStyle name="Migliaia 35 3 2 2 2 2" xfId="30415" xr:uid="{1F25A782-026D-496A-9A5C-EF91B8F16B68}"/>
    <cellStyle name="Migliaia 35 3 2 2 2 3" xfId="20125" xr:uid="{329B3505-6267-4478-868C-F2235953A9D0}"/>
    <cellStyle name="Migliaia 35 3 2 2 3" xfId="11107" xr:uid="{A3CCDC89-BC90-4F42-9BCB-6F654AA3B35E}"/>
    <cellStyle name="Migliaia 35 3 2 2 3 3" xfId="23105" xr:uid="{B77AC788-CAFF-4E88-9A53-4E54AA95E5A3}"/>
    <cellStyle name="Migliaia 35 3 2 2 4" xfId="13555" xr:uid="{EB87BFE1-9489-4618-B8F7-E647D402A2D5}"/>
    <cellStyle name="Migliaia 35 3 2 2 4 3" xfId="24191" xr:uid="{7441D3A9-0D83-46A2-8856-ACEF1044DBE9}"/>
    <cellStyle name="Migliaia 35 3 2 2 5" xfId="27456" xr:uid="{764F7E2D-F668-4094-B724-B72BA714812E}"/>
    <cellStyle name="Migliaia 35 3 2 2 6" xfId="17157" xr:uid="{EE558CCE-B4B8-4D2A-B045-F92C01258CD1}"/>
    <cellStyle name="Migliaia 35 3 2 3" xfId="7129" xr:uid="{769FD78A-3227-4218-98FA-8D610A1D6305}"/>
    <cellStyle name="Migliaia 35 3 2 3 2" xfId="29600" xr:uid="{FF1A0388-64E4-4617-8794-E3F390C0CF9C}"/>
    <cellStyle name="Migliaia 35 3 2 3 3" xfId="19309" xr:uid="{8CFB8373-5A5E-4A08-AE4E-8AB4E16BFC69}"/>
    <cellStyle name="Migliaia 35 3 2 4" xfId="10293" xr:uid="{0BF2488C-33C4-4636-B7C3-972ED54E4F68}"/>
    <cellStyle name="Migliaia 35 3 2 4 2" xfId="32562" xr:uid="{19EA67F3-4768-4D30-84EC-5A442B95D73D}"/>
    <cellStyle name="Migliaia 35 3 2 4 3" xfId="22288" xr:uid="{5B2F4000-30D9-4976-923C-6C1D78298331}"/>
    <cellStyle name="Migliaia 35 3 2 5" xfId="12951" xr:uid="{7A3A095C-79C7-4BDA-85CD-27C74C27177E}"/>
    <cellStyle name="Migliaia 35 3 2 5 3" xfId="23774" xr:uid="{881A0AAB-388B-408D-A91F-E280B32053AC}"/>
    <cellStyle name="Migliaia 35 3 2 6" xfId="26639" xr:uid="{7F859610-06D7-4156-AFE5-C247DD7E3E39}"/>
    <cellStyle name="Migliaia 35 3 2 7" xfId="16340" xr:uid="{A77D97EF-ED85-43D5-A4AA-F4C8B9E024F6}"/>
    <cellStyle name="Migliaia 35 3 3" xfId="3804" xr:uid="{6AF053B1-0FC0-4DCA-8D28-62E8058616E1}"/>
    <cellStyle name="Migliaia 35 3 3 2" xfId="6967" xr:uid="{E9F2701F-3899-4E91-9813-70EDA98EC6DB}"/>
    <cellStyle name="Migliaia 35 3 3 2 2" xfId="29438" xr:uid="{A586200F-E912-4A02-8C42-BBD4F19FFA5A}"/>
    <cellStyle name="Migliaia 35 3 3 2 3" xfId="19145" xr:uid="{317FED91-CA17-464A-8372-7418930457F2}"/>
    <cellStyle name="Migliaia 35 3 3 3" xfId="10130" xr:uid="{01B94089-DC69-4E19-B9FD-915AF6AD3C78}"/>
    <cellStyle name="Migliaia 35 3 3 3 2" xfId="32399" xr:uid="{2BA17163-6C4D-4576-97B9-BE3AD6D76630}"/>
    <cellStyle name="Migliaia 35 3 3 3 3" xfId="22124" xr:uid="{3EDCA0C9-1B09-45A8-A98E-C3FE9F5EDB72}"/>
    <cellStyle name="Migliaia 35 3 3 4" xfId="13395" xr:uid="{5DA8C446-CC9A-45FD-937D-1A5922A41833}"/>
    <cellStyle name="Migliaia 35 3 3 4 3" xfId="24031" xr:uid="{2C1801A6-FB99-4EB5-8FD8-4C35746951DE}"/>
    <cellStyle name="Migliaia 35 3 3 5" xfId="26475" xr:uid="{FD980D62-A660-448A-9B61-2665BA346066}"/>
    <cellStyle name="Migliaia 35 3 3 6" xfId="16176" xr:uid="{59BFC7D9-1F73-4642-82EE-2FA3168F34A0}"/>
    <cellStyle name="Migliaia 35 3 4" xfId="3324" xr:uid="{C18FF4F1-291B-4893-A7D9-2EE049B2BE9A}"/>
    <cellStyle name="Migliaia 35 3 4 2" xfId="6681" xr:uid="{7D5FC296-A24C-4F35-A811-9988631FB981}"/>
    <cellStyle name="Migliaia 35 3 4 2 2" xfId="29181" xr:uid="{D0636BB2-7F47-4209-917B-EDC3B7131744}"/>
    <cellStyle name="Migliaia 35 3 4 2 3" xfId="18888" xr:uid="{B4D27EE4-8A98-4E14-BDFE-CB3F0D27F1AD}"/>
    <cellStyle name="Migliaia 35 3 4 3" xfId="9872" xr:uid="{707BF08D-D9D3-42BE-9C17-C4739666B62B}"/>
    <cellStyle name="Migliaia 35 3 4 3 2" xfId="32142" xr:uid="{26742866-51B2-4E63-9806-6E0070F42977}"/>
    <cellStyle name="Migliaia 35 3 4 3 3" xfId="21866" xr:uid="{44FA831C-256D-4788-BC48-72A93F4B9344}"/>
    <cellStyle name="Migliaia 35 3 4 4" xfId="26217" xr:uid="{14C65785-17E6-4EED-ABAA-AFAE9F38386D}"/>
    <cellStyle name="Migliaia 35 3 4 5" xfId="15918" xr:uid="{F2ACBFA9-E5C0-431D-B691-E2E76E4270D6}"/>
    <cellStyle name="Migliaia 35 3 5" xfId="6428" xr:uid="{4D95E5D5-47B6-4A4A-A08F-E5068653070F}"/>
    <cellStyle name="Migliaia 35 3 5 2" xfId="28929" xr:uid="{8AD20056-584A-4EEF-AD5A-7892C6844815}"/>
    <cellStyle name="Migliaia 35 3 5 3" xfId="18635" xr:uid="{27FBDA53-35A1-4878-9483-5AE1052CF0FA}"/>
    <cellStyle name="Migliaia 35 3 6" xfId="9619" xr:uid="{3F0C9A9B-88C7-4A44-A7FA-2E9455821A3B}"/>
    <cellStyle name="Migliaia 35 3 6 2" xfId="31889" xr:uid="{5900E77A-4171-470D-AFFE-FF98E993428B}"/>
    <cellStyle name="Migliaia 35 3 6 3" xfId="21613" xr:uid="{E660F2BC-737E-4EBC-AF18-0B00AF13F3A7}"/>
    <cellStyle name="Migliaia 35 3 7" xfId="12739" xr:uid="{225889CF-AD41-41CC-B478-54487C9C434C}"/>
    <cellStyle name="Migliaia 35 3 7 3" xfId="23609" xr:uid="{2A3ADBFF-6D63-4883-B480-DCAF59231D37}"/>
    <cellStyle name="Migliaia 35 3 8" xfId="25965" xr:uid="{56109127-ED97-4C89-939A-43391D51E5EB}"/>
    <cellStyle name="Migliaia 35 3 9" xfId="15665" xr:uid="{259C2A73-0613-4A7A-A630-072656390877}"/>
    <cellStyle name="Migliaia 35 4" xfId="3734" xr:uid="{AFD26DEF-C4D4-48C6-A256-8D455F400379}"/>
    <cellStyle name="Migliaia 35 4 2" xfId="4679" xr:uid="{9E1EB279-EBF7-4E07-A887-D1831843F4CA}"/>
    <cellStyle name="Migliaia 35 4 2 2" xfId="7855" xr:uid="{74023739-653F-4E60-99C9-AB168E987AD0}"/>
    <cellStyle name="Migliaia 35 4 2 2 2" xfId="30283" xr:uid="{E21F762F-AE34-4FAA-99C6-01C40B135D86}"/>
    <cellStyle name="Migliaia 35 4 2 2 3" xfId="19994" xr:uid="{33D278DA-6CB5-464D-92B7-50C268095D45}"/>
    <cellStyle name="Migliaia 35 4 2 3" xfId="10978" xr:uid="{675FAC21-D190-4C97-BDBB-DE76B74C0DB0}"/>
    <cellStyle name="Migliaia 35 4 2 3 3" xfId="22973" xr:uid="{D180ACD0-9187-446C-B402-8DA05ABB52D2}"/>
    <cellStyle name="Migliaia 35 4 2 4" xfId="27324" xr:uid="{81E89D86-54FA-4E36-96E5-7FDFFA6CAA1F}"/>
    <cellStyle name="Migliaia 35 4 2 5" xfId="17025" xr:uid="{1C2863F6-685C-48F1-BF4E-BEAEB5C70BCE}"/>
    <cellStyle name="Migliaia 35 4 3" xfId="6888" xr:uid="{37A1F6D5-E695-4893-891F-E7D95DD20F2E}"/>
    <cellStyle name="Migliaia 35 4 3 2" xfId="29359" xr:uid="{33D65F7E-B6CF-4C38-AE8C-69B625864824}"/>
    <cellStyle name="Migliaia 35 4 3 3" xfId="19066" xr:uid="{3D5FAB4E-D427-4CD0-B6A2-6897BD66B4BF}"/>
    <cellStyle name="Migliaia 35 4 4" xfId="10051" xr:uid="{A8E68FF6-01B2-4CE5-9A53-471FCD741A38}"/>
    <cellStyle name="Migliaia 35 4 4 2" xfId="32320" xr:uid="{C19DAD87-5E13-4A2F-BFDB-70CC9D2E5588}"/>
    <cellStyle name="Migliaia 35 4 4 3" xfId="22045" xr:uid="{3547B192-B81B-4D1E-A919-5BF57D80D9F7}"/>
    <cellStyle name="Migliaia 35 4 5" xfId="13317" xr:uid="{F43E10FF-BE50-477A-AF5A-318490E1F75E}"/>
    <cellStyle name="Migliaia 35 4 5 3" xfId="23952" xr:uid="{AAE8FF94-F3FF-4F2D-AB91-4003DA8469E3}"/>
    <cellStyle name="Migliaia 35 4 6" xfId="26396" xr:uid="{6A97B5EC-DBFC-45D9-8D9A-C2CCAAC7FC01}"/>
    <cellStyle name="Migliaia 35 4 7" xfId="16097" xr:uid="{460C363A-62DE-4FC1-95FD-CEF63A99F8EC}"/>
    <cellStyle name="Migliaia 35 5" xfId="4476" xr:uid="{890F8F94-0BA2-4DCC-8822-5F8CB6FD912B}"/>
    <cellStyle name="Migliaia 35 5 2" xfId="7652" xr:uid="{7EA88FCA-6493-4717-811D-A3C95BEB3A7D}"/>
    <cellStyle name="Migliaia 35 5 2 2" xfId="30081" xr:uid="{4403AAC2-8258-4C9B-8789-3355CEAF0FFA}"/>
    <cellStyle name="Migliaia 35 5 2 3" xfId="19791" xr:uid="{801B22AF-80B7-49DE-AFD8-EABBCCCACBBF}"/>
    <cellStyle name="Migliaia 35 5 3" xfId="10775" xr:uid="{AED62C8E-02DB-4F1C-B395-5105E71C7D6A}"/>
    <cellStyle name="Migliaia 35 5 3 3" xfId="22770" xr:uid="{F3BC50DC-27D0-44D1-BF04-6B2713D012B2}"/>
    <cellStyle name="Migliaia 35 5 4" xfId="14041" xr:uid="{65D1BBF5-32E8-4301-B3CD-CC5CE6EADC14}"/>
    <cellStyle name="Migliaia 35 5 4 3" xfId="24680" xr:uid="{8EB7D8DD-3652-4E28-ACB6-250E5088CA5A}"/>
    <cellStyle name="Migliaia 35 5 5" xfId="27121" xr:uid="{F990E6A2-B4CB-444A-89EC-B1CBEA0070E8}"/>
    <cellStyle name="Migliaia 35 5 6" xfId="16822" xr:uid="{5D1A7F9E-CE05-4A8F-9B0B-3078DC59702E}"/>
    <cellStyle name="Migliaia 35 6" xfId="4376" xr:uid="{FBD382B3-E322-4E54-84AF-664E91CAA505}"/>
    <cellStyle name="Migliaia 35 6 2" xfId="7551" xr:uid="{70A4A8D3-75AB-4A48-BC6C-8A0AF0C81B3D}"/>
    <cellStyle name="Migliaia 35 6 2 2" xfId="29980" xr:uid="{8FC38BDE-EFDB-45B4-BB9C-953E9542647A}"/>
    <cellStyle name="Migliaia 35 6 2 3" xfId="19690" xr:uid="{FE8C44E6-522F-468D-A2AE-570D90664751}"/>
    <cellStyle name="Migliaia 35 6 3" xfId="10674" xr:uid="{E0B8F861-D9ED-4437-BCEF-E471FE09E01B}"/>
    <cellStyle name="Migliaia 35 6 3 3" xfId="22669" xr:uid="{F290CC3F-F2FB-49EB-9588-5EB7CCAFBBEA}"/>
    <cellStyle name="Migliaia 35 6 4" xfId="13827" xr:uid="{6360B335-FC48-46B8-8D7C-9D3650CF8BEE}"/>
    <cellStyle name="Migliaia 35 6 4 3" xfId="24467" xr:uid="{34AB70DE-5123-43C2-8E09-65459BCFF10E}"/>
    <cellStyle name="Migliaia 35 6 5" xfId="27020" xr:uid="{85DA9C20-515B-497B-970F-BFA4E317CB23}"/>
    <cellStyle name="Migliaia 35 6 6" xfId="16721" xr:uid="{F9543A6B-0DAF-48A9-9108-46097FA4B690}"/>
    <cellStyle name="Migliaia 35 7" xfId="4273" xr:uid="{C7BCBA37-8BFC-4763-8059-9A1863783BE0}"/>
    <cellStyle name="Migliaia 35 7 2" xfId="7448" xr:uid="{FBDAFFCD-4EB2-482F-8E36-1570DAF10BB2}"/>
    <cellStyle name="Migliaia 35 7 2 2" xfId="29891" xr:uid="{D3F6196B-E584-42CC-BD3B-99CCD2C4A969}"/>
    <cellStyle name="Migliaia 35 7 2 3" xfId="19601" xr:uid="{A1B98615-758D-4F48-9003-323DC139037C}"/>
    <cellStyle name="Migliaia 35 7 3" xfId="10585" xr:uid="{7DC438CA-FAAC-40B1-AAB9-39D81D54D772}"/>
    <cellStyle name="Migliaia 35 7 3 3" xfId="22580" xr:uid="{7BBC749C-A459-4777-BDAE-6DBE686767AF}"/>
    <cellStyle name="Migliaia 35 7 4" xfId="26931" xr:uid="{02E9634E-A5EF-4931-8F77-A2B98A4AEDDB}"/>
    <cellStyle name="Migliaia 35 7 5" xfId="16632" xr:uid="{DB5ABFB2-376E-45DA-AD27-19E2254D3A98}"/>
    <cellStyle name="Migliaia 35 8" xfId="3242" xr:uid="{E6AABC17-5F18-48AB-80DC-17D595077468}"/>
    <cellStyle name="Migliaia 35 8 2" xfId="6597" xr:uid="{D593A2C8-446F-462A-8AE1-CD1834FB1C95}"/>
    <cellStyle name="Migliaia 35 8 2 2" xfId="29097" xr:uid="{CB3D37A4-6FC6-432C-AF82-3FC264C3C2D3}"/>
    <cellStyle name="Migliaia 35 8 2 3" xfId="18804" xr:uid="{2F44FAEB-0DAA-4EF3-9CC8-5ED6CB79C770}"/>
    <cellStyle name="Migliaia 35 8 3" xfId="9788" xr:uid="{389D9397-ECCE-4AA4-AF80-049B05F52588}"/>
    <cellStyle name="Migliaia 35 8 3 2" xfId="32058" xr:uid="{F8D05619-4B55-4E11-9007-EF2B7B843015}"/>
    <cellStyle name="Migliaia 35 8 3 3" xfId="21782" xr:uid="{3DED5A69-1624-450F-B3A4-A467469F564A}"/>
    <cellStyle name="Migliaia 35 8 4" xfId="26134" xr:uid="{7B684DB3-737B-4617-A79A-1F22351A6186}"/>
    <cellStyle name="Migliaia 35 8 5" xfId="15834" xr:uid="{3B764030-DCE0-4390-B994-F9D6F8A98612}"/>
    <cellStyle name="Migliaia 35 9" xfId="3056" xr:uid="{CDE075D3-3935-45CB-B27A-441DF39E6E93}"/>
    <cellStyle name="Migliaia 35 9 2" xfId="6345" xr:uid="{50701D62-CDE7-4AC5-9A6D-C4AB0F156365}"/>
    <cellStyle name="Migliaia 35 9 2 2" xfId="28846" xr:uid="{D8068B45-81D8-4943-81E0-0DAA70A81693}"/>
    <cellStyle name="Migliaia 35 9 2 3" xfId="18552" xr:uid="{96A72829-61EE-4C73-AB08-03193D277680}"/>
    <cellStyle name="Migliaia 35 9 3" xfId="9536" xr:uid="{E2A20ABA-BBB4-493C-9697-4BD48EB432DA}"/>
    <cellStyle name="Migliaia 35 9 3 2" xfId="31806" xr:uid="{91D67F33-5C26-4CCA-BC88-9F418DC4718C}"/>
    <cellStyle name="Migliaia 35 9 3 3" xfId="21530" xr:uid="{6870CA6D-4D27-45F5-8D39-7599DB9D1098}"/>
    <cellStyle name="Migliaia 35 9 4" xfId="25882" xr:uid="{529258AD-C3DA-4474-BD00-8BA134E0B163}"/>
    <cellStyle name="Migliaia 35 9 5" xfId="15582" xr:uid="{94CC4001-0439-4012-96E6-7F90FAA64DA4}"/>
    <cellStyle name="Migliaia 36" xfId="2864" xr:uid="{CD2BA50C-F33E-4B75-A30D-CF0A29CA736E}"/>
    <cellStyle name="Migliaia 36 10" xfId="2945" xr:uid="{7E6CA5D5-ED6E-4F65-9B23-6764E6A0BF47}"/>
    <cellStyle name="Migliaia 36 10 2" xfId="6237" xr:uid="{1690D388-C03E-49BA-987F-42DA4DAAF635}"/>
    <cellStyle name="Migliaia 36 10 2 2" xfId="28738" xr:uid="{9290EFBD-1E8E-403A-AA3C-E04B693FCE05}"/>
    <cellStyle name="Migliaia 36 10 2 3" xfId="18444" xr:uid="{7B41D818-9E21-4CE1-871E-72D428E03048}"/>
    <cellStyle name="Migliaia 36 10 3" xfId="9428" xr:uid="{E416DF99-008D-4E9E-BA04-EA6DC6B61FE3}"/>
    <cellStyle name="Migliaia 36 10 3 2" xfId="31698" xr:uid="{6346ED38-5E4A-43BE-9017-E5BA8485E2D5}"/>
    <cellStyle name="Migliaia 36 10 3 3" xfId="21422" xr:uid="{22754A96-7D12-455E-998C-37DD21C591E2}"/>
    <cellStyle name="Migliaia 36 10 4" xfId="25774" xr:uid="{53A81CCC-BDB1-4B31-AB35-E33636F32B7E}"/>
    <cellStyle name="Migliaia 36 10 5" xfId="15474" xr:uid="{33941614-BFA9-4E94-BC07-D59447A29019}"/>
    <cellStyle name="Migliaia 36 11" xfId="6150" xr:uid="{6AD04766-4E40-4A52-B136-8C7CAAF3EBC7}"/>
    <cellStyle name="Migliaia 36 11 2" xfId="28651" xr:uid="{60CBB457-DAA0-4EC6-BEB1-C360A3015C85}"/>
    <cellStyle name="Migliaia 36 11 3" xfId="18357" xr:uid="{9BDF3FD3-476F-4541-A65E-DA9558045CC9}"/>
    <cellStyle name="Migliaia 36 12" xfId="9341" xr:uid="{C5CDAEF7-B660-4F62-A3AE-61BBC21A4F81}"/>
    <cellStyle name="Migliaia 36 12 2" xfId="31611" xr:uid="{F257A5CF-6947-4EC8-91E2-9C11464A9DFF}"/>
    <cellStyle name="Migliaia 36 12 3" xfId="21335" xr:uid="{F07C3F56-85B3-4BA3-82EC-E3118E781F62}"/>
    <cellStyle name="Migliaia 36 13" xfId="12664" xr:uid="{08F729CD-D4E0-4682-8CFC-EA39C7625D56}"/>
    <cellStyle name="Migliaia 36 13 3" xfId="23532" xr:uid="{66C7E574-EB0B-492E-B6A4-7BA095006FCC}"/>
    <cellStyle name="Migliaia 36 14" xfId="25687" xr:uid="{217D4195-DA0F-4568-B01C-398C93E4179D}"/>
    <cellStyle name="Migliaia 36 15" xfId="15387" xr:uid="{EBA5868B-BACE-4603-92ED-E20621CCC67C}"/>
    <cellStyle name="Migliaia 36 2" xfId="3163" xr:uid="{1DBDF5FE-C7B1-4D20-8A64-D67ADFE14AB0}"/>
    <cellStyle name="Migliaia 36 2 2" xfId="4033" xr:uid="{1DABD59F-8CE3-4E5E-A4B9-9F4C74D2E095}"/>
    <cellStyle name="Migliaia 36 2 2 2" xfId="5016" xr:uid="{16A45167-80A0-45EA-BC1A-CB0E8404768D}"/>
    <cellStyle name="Migliaia 36 2 2 2 2" xfId="8214" xr:uid="{47A87784-9E29-41B8-95BE-C516883F850C}"/>
    <cellStyle name="Migliaia 36 2 2 2 2 2" xfId="30626" xr:uid="{52A61162-929E-40CB-9D49-C3777D48A921}"/>
    <cellStyle name="Migliaia 36 2 2 2 2 3" xfId="20337" xr:uid="{33600897-F7C1-4E7B-A3D3-6DBD641E3496}"/>
    <cellStyle name="Migliaia 36 2 2 2 3" xfId="11319" xr:uid="{4036832C-0559-40A6-91C7-9BD13E2C9E00}"/>
    <cellStyle name="Migliaia 36 2 2 2 3 3" xfId="23317" xr:uid="{B94AFC23-423B-41B8-A317-F5D694B0DA7C}"/>
    <cellStyle name="Migliaia 36 2 2 2 4" xfId="13634" xr:uid="{68F4D73A-43CD-498E-8489-9CABF1D4A2F5}"/>
    <cellStyle name="Migliaia 36 2 2 2 4 3" xfId="24272" xr:uid="{580A04CF-0B46-442D-AE45-3C88BC3722F2}"/>
    <cellStyle name="Migliaia 36 2 2 2 5" xfId="27663" xr:uid="{3A49DB4E-8823-462B-A009-E6E4D333CE21}"/>
    <cellStyle name="Migliaia 36 2 2 2 6" xfId="17369" xr:uid="{71D74B92-5844-4AA9-94CD-315FC9AFE1E2}"/>
    <cellStyle name="Migliaia 36 2 2 3" xfId="7208" xr:uid="{B4FF14C9-0920-4E1B-9502-AFEE44D8C470}"/>
    <cellStyle name="Migliaia 36 2 2 3 2" xfId="29680" xr:uid="{07DE9984-128C-4C51-9C39-3F39FDF2418D}"/>
    <cellStyle name="Migliaia 36 2 2 3 3" xfId="19390" xr:uid="{5E8E4165-AF02-454D-8AA1-D03AD817D422}"/>
    <cellStyle name="Migliaia 36 2 2 4" xfId="10374" xr:uid="{EABDFB7E-9C84-4DA7-B733-276DE03DD9C8}"/>
    <cellStyle name="Migliaia 36 2 2 4 3" xfId="22369" xr:uid="{9C932057-5879-4D89-A526-CE2E3CF003FC}"/>
    <cellStyle name="Migliaia 36 2 2 5" xfId="13030" xr:uid="{4B492A87-CF0B-46F2-96A4-85DBA062391C}"/>
    <cellStyle name="Migliaia 36 2 2 5 3" xfId="23855" xr:uid="{0F3DB0BB-CBC0-4F91-9045-439F54682C9B}"/>
    <cellStyle name="Migliaia 36 2 2 6" xfId="26720" xr:uid="{8AEC6ED9-98A8-4E7C-A0BB-4D7184B2A9DD}"/>
    <cellStyle name="Migliaia 36 2 2 7" xfId="16421" xr:uid="{5009CF72-2920-40F7-8E60-FFA2286AE767}"/>
    <cellStyle name="Migliaia 36 2 3" xfId="3879" xr:uid="{2DF27450-022E-45A2-B827-35F7994E6898}"/>
    <cellStyle name="Migliaia 36 2 3 2" xfId="7051" xr:uid="{411ED4BB-E02C-484B-BB35-335BFD4477DC}"/>
    <cellStyle name="Migliaia 36 2 3 2 2" xfId="29521" xr:uid="{5E27CC56-89F7-476B-A41B-8981A8A23065}"/>
    <cellStyle name="Migliaia 36 2 3 2 3" xfId="19229" xr:uid="{99E5A96A-BDAC-4920-8F4E-11F02462E8B6}"/>
    <cellStyle name="Migliaia 36 2 3 3" xfId="10213" xr:uid="{8A00E0C7-9F1A-486A-8EAC-29FD22209F31}"/>
    <cellStyle name="Migliaia 36 2 3 3 2" xfId="32483" xr:uid="{80B220A0-5E2A-4806-9166-00B7DDCC52A6}"/>
    <cellStyle name="Migliaia 36 2 3 3 3" xfId="22208" xr:uid="{85A92133-D4B2-4BD8-99AB-7D5E71D66517}"/>
    <cellStyle name="Migliaia 36 2 3 4" xfId="13471" xr:uid="{A7CE8198-8075-425F-BF28-D072FC0BE4C3}"/>
    <cellStyle name="Migliaia 36 2 3 4 3" xfId="24110" xr:uid="{3FF99446-5D2C-4BE0-8041-E423075720C9}"/>
    <cellStyle name="Migliaia 36 2 3 5" xfId="26559" xr:uid="{02E68C13-CD73-404D-956B-36F6C005D05A}"/>
    <cellStyle name="Migliaia 36 2 3 6" xfId="16260" xr:uid="{7D1BD282-07FF-4808-8C9F-BF3FAAF46DEB}"/>
    <cellStyle name="Migliaia 36 2 4" xfId="3408" xr:uid="{EA085AC8-D195-4200-8823-BE45E192D151}"/>
    <cellStyle name="Migliaia 36 2 4 2" xfId="6765" xr:uid="{DCD94BB4-18F5-4232-9E11-820CF7605A47}"/>
    <cellStyle name="Migliaia 36 2 4 2 2" xfId="29265" xr:uid="{6A862802-5A32-469A-96A2-13045D090828}"/>
    <cellStyle name="Migliaia 36 2 4 2 3" xfId="18972" xr:uid="{80A2A247-F1B4-46B1-A33D-8A619C5688DC}"/>
    <cellStyle name="Migliaia 36 2 4 3" xfId="9956" xr:uid="{F1BA076F-AE2D-4526-B5BB-AAC8D4556AFA}"/>
    <cellStyle name="Migliaia 36 2 4 3 2" xfId="32226" xr:uid="{45BD3073-357F-4ABB-9D49-6156C703E487}"/>
    <cellStyle name="Migliaia 36 2 4 3 3" xfId="21950" xr:uid="{6A2B6864-1975-41AC-89CD-0F431923F639}"/>
    <cellStyle name="Migliaia 36 2 4 4" xfId="26301" xr:uid="{6DBD55C5-C016-445F-A94E-EFEA8F876B9B}"/>
    <cellStyle name="Migliaia 36 2 4 5" xfId="16002" xr:uid="{70D1719B-E1F9-48B6-B666-B47591BC1275}"/>
    <cellStyle name="Migliaia 36 2 5" xfId="6512" xr:uid="{36DAE088-877C-4716-BC8C-C940814EFC6B}"/>
    <cellStyle name="Migliaia 36 2 5 2" xfId="29012" xr:uid="{C88BCCDF-5B43-4737-B14E-2E5A0D651BE8}"/>
    <cellStyle name="Migliaia 36 2 5 3" xfId="18719" xr:uid="{A0874F2A-2571-40C9-9CBF-241D749A6856}"/>
    <cellStyle name="Migliaia 36 2 6" xfId="9703" xr:uid="{90250939-7266-4E2C-8172-DF3DA8DC57F6}"/>
    <cellStyle name="Migliaia 36 2 6 2" xfId="31973" xr:uid="{F879CD13-3239-4EF4-A294-406030D5F9FA}"/>
    <cellStyle name="Migliaia 36 2 6 3" xfId="21697" xr:uid="{8701DB8F-A98B-4C4B-B058-1420D8CB0D96}"/>
    <cellStyle name="Migliaia 36 2 7" xfId="12822" xr:uid="{81DDE1C4-D1A3-4C3D-9664-A603C404F882}"/>
    <cellStyle name="Migliaia 36 2 7 3" xfId="23693" xr:uid="{85F2A001-3215-4953-94BF-A730E9C3580C}"/>
    <cellStyle name="Migliaia 36 2 8" xfId="26049" xr:uid="{978B047D-CA29-4911-A438-9551F0BB07E5}"/>
    <cellStyle name="Migliaia 36 2 9" xfId="15749" xr:uid="{041AD055-3824-4E53-A4EF-0CB9454AC114}"/>
    <cellStyle name="Migliaia 36 3" xfId="3119" xr:uid="{A076205A-6C5A-4755-AD57-E396A6E2155F}"/>
    <cellStyle name="Migliaia 36 3 2" xfId="3985" xr:uid="{002C749A-4A71-4928-8913-9151880B19CA}"/>
    <cellStyle name="Migliaia 36 3 2 2" xfId="4801" xr:uid="{51D85889-311A-4155-9098-F5952297EFE0}"/>
    <cellStyle name="Migliaia 36 3 2 2 2" xfId="7987" xr:uid="{007C5D91-02F1-4071-94C2-4C5A122C4A81}"/>
    <cellStyle name="Migliaia 36 3 2 2 2 2" xfId="30417" xr:uid="{E91055B0-A729-4834-A658-A981EC1D7B45}"/>
    <cellStyle name="Migliaia 36 3 2 2 2 3" xfId="20127" xr:uid="{5E117FC6-1FB7-45D1-917D-5AFF6D3FB9BB}"/>
    <cellStyle name="Migliaia 36 3 2 2 3" xfId="11109" xr:uid="{F0E5329E-1347-42EB-B7DA-6DD471DC0C28}"/>
    <cellStyle name="Migliaia 36 3 2 2 3 3" xfId="23107" xr:uid="{58A81F1D-9A9A-43E0-A5DC-F30406491599}"/>
    <cellStyle name="Migliaia 36 3 2 2 4" xfId="13557" xr:uid="{54A2B573-59E4-4474-ADC1-576B1993BBF3}"/>
    <cellStyle name="Migliaia 36 3 2 2 4 3" xfId="24193" xr:uid="{6732A153-6BDE-4F8F-8B39-C8772F4B4260}"/>
    <cellStyle name="Migliaia 36 3 2 2 5" xfId="27458" xr:uid="{45E49EED-D667-4735-99E4-849EE20DBAFF}"/>
    <cellStyle name="Migliaia 36 3 2 2 6" xfId="17159" xr:uid="{353558CA-C38D-4596-8747-2C1B8EBA2E43}"/>
    <cellStyle name="Migliaia 36 3 2 3" xfId="7131" xr:uid="{EA4244C6-E2F7-449B-B2ED-F543C0E2DF1E}"/>
    <cellStyle name="Migliaia 36 3 2 3 2" xfId="29602" xr:uid="{C7317FC1-399E-4586-8FFE-D468FA1F64A1}"/>
    <cellStyle name="Migliaia 36 3 2 3 3" xfId="19311" xr:uid="{8B7892B4-A4A1-4731-A316-6FCA0E94CCD9}"/>
    <cellStyle name="Migliaia 36 3 2 4" xfId="10295" xr:uid="{A4DAF43E-70C9-420F-A3EB-2BEB6C0F05C1}"/>
    <cellStyle name="Migliaia 36 3 2 4 2" xfId="32564" xr:uid="{AC2A818B-E31E-4B70-9A61-1064E0D0EB9D}"/>
    <cellStyle name="Migliaia 36 3 2 4 3" xfId="22290" xr:uid="{B294B6F2-F79C-4CDF-A87E-A859763CCBFA}"/>
    <cellStyle name="Migliaia 36 3 2 5" xfId="12953" xr:uid="{80306F47-1050-4F0F-B5C2-39C62755D307}"/>
    <cellStyle name="Migliaia 36 3 2 5 3" xfId="23776" xr:uid="{3092F800-F4B3-4D77-8B6E-06C7866E3EB2}"/>
    <cellStyle name="Migliaia 36 3 2 6" xfId="26641" xr:uid="{30538986-00B1-4D00-96A6-6E806762457C}"/>
    <cellStyle name="Migliaia 36 3 2 7" xfId="16342" xr:uid="{E1CCD7DF-4B28-4141-A0DB-A5FE44CC8C8D}"/>
    <cellStyle name="Migliaia 36 3 3" xfId="3806" xr:uid="{4111D4F4-6206-4B7F-A852-C84A57ACC812}"/>
    <cellStyle name="Migliaia 36 3 3 2" xfId="6969" xr:uid="{DD03A0D0-3401-4910-B84B-D58748DB1354}"/>
    <cellStyle name="Migliaia 36 3 3 2 2" xfId="29440" xr:uid="{D0C2BA93-E1BA-4593-8FD7-A8108EDB9BEE}"/>
    <cellStyle name="Migliaia 36 3 3 2 3" xfId="19147" xr:uid="{F967E664-EE56-427C-ADA6-68EC70DFC6A0}"/>
    <cellStyle name="Migliaia 36 3 3 3" xfId="10132" xr:uid="{A1979F7E-AFAF-468C-AFB8-ABDDEC75C73B}"/>
    <cellStyle name="Migliaia 36 3 3 3 2" xfId="32401" xr:uid="{C61AE06B-A0E6-431B-9A8E-EAD109227714}"/>
    <cellStyle name="Migliaia 36 3 3 3 3" xfId="22126" xr:uid="{AE56EF66-ABDA-47A3-9452-E50A75AF387E}"/>
    <cellStyle name="Migliaia 36 3 3 4" xfId="13397" xr:uid="{0D10ED37-F541-454C-A2DD-CEADC69ACBA0}"/>
    <cellStyle name="Migliaia 36 3 3 4 3" xfId="24033" xr:uid="{EC6205D4-58E1-4213-8509-5D805E1A7115}"/>
    <cellStyle name="Migliaia 36 3 3 5" xfId="26477" xr:uid="{CDDB3340-E86E-44C0-B48D-E60395D83FBF}"/>
    <cellStyle name="Migliaia 36 3 3 6" xfId="16178" xr:uid="{6592AAB6-2D2C-4069-B115-97F52E1B16DD}"/>
    <cellStyle name="Migliaia 36 3 4" xfId="3326" xr:uid="{6A8A0ECB-A926-484B-A90C-C29A63B9E5FB}"/>
    <cellStyle name="Migliaia 36 3 4 2" xfId="6683" xr:uid="{AF301272-8AEB-4D87-964B-9829A417E68F}"/>
    <cellStyle name="Migliaia 36 3 4 2 2" xfId="29183" xr:uid="{9E2570CF-D9FC-44DC-A436-36813DBF81BB}"/>
    <cellStyle name="Migliaia 36 3 4 2 3" xfId="18890" xr:uid="{C5F1FD97-604F-4309-ADE7-C1F73CD9BF7F}"/>
    <cellStyle name="Migliaia 36 3 4 3" xfId="9874" xr:uid="{6A74735A-130A-466C-8096-D250496076EF}"/>
    <cellStyle name="Migliaia 36 3 4 3 2" xfId="32144" xr:uid="{197FC059-6FFE-43C7-A5F2-9DCD5094DDF5}"/>
    <cellStyle name="Migliaia 36 3 4 3 3" xfId="21868" xr:uid="{7A9DA1C0-BADF-4C04-BAD3-83599F45773C}"/>
    <cellStyle name="Migliaia 36 3 4 4" xfId="26219" xr:uid="{802DC9AA-6F8E-4499-80BD-8993738705FF}"/>
    <cellStyle name="Migliaia 36 3 4 5" xfId="15920" xr:uid="{E2370C92-218E-4588-9032-FDFF14296380}"/>
    <cellStyle name="Migliaia 36 3 5" xfId="6430" xr:uid="{D097DC2C-3D27-4160-92DF-1515CEA40721}"/>
    <cellStyle name="Migliaia 36 3 5 2" xfId="28931" xr:uid="{130DE16B-726E-41EC-8FF2-EAF468C2919E}"/>
    <cellStyle name="Migliaia 36 3 5 3" xfId="18637" xr:uid="{7DE3CF56-DF90-40CE-B8FD-068976062711}"/>
    <cellStyle name="Migliaia 36 3 6" xfId="9621" xr:uid="{7D594748-10BB-4178-AF4E-46FE8CE1130D}"/>
    <cellStyle name="Migliaia 36 3 6 2" xfId="31891" xr:uid="{2C7D0A07-8D01-47D7-B04C-5A3708104662}"/>
    <cellStyle name="Migliaia 36 3 6 3" xfId="21615" xr:uid="{65394698-0BEF-4732-B496-290B04B7E96A}"/>
    <cellStyle name="Migliaia 36 3 7" xfId="12741" xr:uid="{0FE2C4B9-D3EE-4335-8A39-7085BB6F7B22}"/>
    <cellStyle name="Migliaia 36 3 7 3" xfId="23611" xr:uid="{E6E9BA66-488A-4528-86E2-2A6D731B608B}"/>
    <cellStyle name="Migliaia 36 3 8" xfId="25967" xr:uid="{CE79C56F-DA21-4EFF-A071-D12F8CA5CD37}"/>
    <cellStyle name="Migliaia 36 3 9" xfId="15667" xr:uid="{77454244-9C06-4824-9562-68A6F0F6FEE3}"/>
    <cellStyle name="Migliaia 36 4" xfId="3736" xr:uid="{0007424E-EF12-49A9-A556-6398A5C0E51B}"/>
    <cellStyle name="Migliaia 36 4 2" xfId="4681" xr:uid="{2CBAAE35-A6CC-4CEF-95E8-4464B477D553}"/>
    <cellStyle name="Migliaia 36 4 2 2" xfId="7857" xr:uid="{B1AE5977-1F0A-454A-A7B4-33E90F683EA7}"/>
    <cellStyle name="Migliaia 36 4 2 2 2" xfId="30285" xr:uid="{EAB4996B-1DC4-40B4-809B-63AA93DDEF45}"/>
    <cellStyle name="Migliaia 36 4 2 2 3" xfId="19996" xr:uid="{F82D1ADC-729E-439F-A11F-0735A788A1CB}"/>
    <cellStyle name="Migliaia 36 4 2 3" xfId="10980" xr:uid="{AB85A9AD-010A-428E-8FDA-C179434BA6E6}"/>
    <cellStyle name="Migliaia 36 4 2 3 3" xfId="22975" xr:uid="{8DF28019-5CB1-43A0-8C5B-1525FF9C792C}"/>
    <cellStyle name="Migliaia 36 4 2 4" xfId="27326" xr:uid="{82B085EF-4D43-455D-8100-24AC684810EC}"/>
    <cellStyle name="Migliaia 36 4 2 5" xfId="17027" xr:uid="{D97D714F-A360-470B-9B0D-A85966D3987C}"/>
    <cellStyle name="Migliaia 36 4 3" xfId="6890" xr:uid="{9BA40F36-2B28-45A3-A752-9264B28085A4}"/>
    <cellStyle name="Migliaia 36 4 3 2" xfId="29361" xr:uid="{59844534-8029-4BD9-A5B4-FCF3C0246552}"/>
    <cellStyle name="Migliaia 36 4 3 3" xfId="19068" xr:uid="{8A6FA928-4BE6-46B6-9AD9-EFFF254BE52E}"/>
    <cellStyle name="Migliaia 36 4 4" xfId="10053" xr:uid="{08DB1B15-001D-42D3-B717-B0DFFE7D2B28}"/>
    <cellStyle name="Migliaia 36 4 4 2" xfId="32322" xr:uid="{A563E01F-C88B-4874-BA08-640701F31B76}"/>
    <cellStyle name="Migliaia 36 4 4 3" xfId="22047" xr:uid="{DD8B3FF4-F236-4185-B822-127B4DD8DCE8}"/>
    <cellStyle name="Migliaia 36 4 5" xfId="13319" xr:uid="{F196A06E-A292-45D8-8679-E3BD2100A42A}"/>
    <cellStyle name="Migliaia 36 4 5 3" xfId="23954" xr:uid="{0F2B4F45-088D-4F60-B861-BF278D2EE37B}"/>
    <cellStyle name="Migliaia 36 4 6" xfId="26398" xr:uid="{8731ACA4-9763-4511-999A-5C919D6C70A5}"/>
    <cellStyle name="Migliaia 36 4 7" xfId="16099" xr:uid="{25D12A87-0D07-4832-814A-112F99E37ACD}"/>
    <cellStyle name="Migliaia 36 5" xfId="4478" xr:uid="{7F266BCB-D924-4F32-9B1B-6721C91CF902}"/>
    <cellStyle name="Migliaia 36 5 2" xfId="7654" xr:uid="{8D2CA338-6E52-4564-AD5A-7B53777B7632}"/>
    <cellStyle name="Migliaia 36 5 2 2" xfId="30083" xr:uid="{9130654C-91C3-460C-A679-DE75AA27E4D0}"/>
    <cellStyle name="Migliaia 36 5 2 3" xfId="19793" xr:uid="{53820A75-F628-47ED-B2B8-6BCBA1956378}"/>
    <cellStyle name="Migliaia 36 5 3" xfId="10777" xr:uid="{7F0D60BC-B848-486C-84D5-FCECEA4072D7}"/>
    <cellStyle name="Migliaia 36 5 3 3" xfId="22772" xr:uid="{2DF5F727-105E-4484-A8C6-F737736FBDD4}"/>
    <cellStyle name="Migliaia 36 5 4" xfId="13866" xr:uid="{3530DCF9-1535-415F-9B30-5AD7E21DE8BB}"/>
    <cellStyle name="Migliaia 36 5 4 3" xfId="24506" xr:uid="{690D1DA1-45CC-469C-B90D-8A112C2EB350}"/>
    <cellStyle name="Migliaia 36 5 5" xfId="27123" xr:uid="{C509675A-15E3-44E5-AD3D-07F41B585D22}"/>
    <cellStyle name="Migliaia 36 5 6" xfId="16824" xr:uid="{E39CE067-0055-44D9-ACD0-339CF5EB8BEE}"/>
    <cellStyle name="Migliaia 36 6" xfId="4378" xr:uid="{C454CA0D-E17F-45C0-BB06-E6E0C51194BE}"/>
    <cellStyle name="Migliaia 36 6 2" xfId="7553" xr:uid="{B28BC23E-7D4B-4ACE-B87B-F1B9C8A8E357}"/>
    <cellStyle name="Migliaia 36 6 2 2" xfId="29982" xr:uid="{F13155EB-48D6-4F32-8DF3-C89D31D175C7}"/>
    <cellStyle name="Migliaia 36 6 2 3" xfId="19692" xr:uid="{76D8A233-B97B-4B9E-894F-7AEF7C425324}"/>
    <cellStyle name="Migliaia 36 6 3" xfId="10676" xr:uid="{292158C5-C422-4CE8-B20E-BD6E361E3C92}"/>
    <cellStyle name="Migliaia 36 6 3 3" xfId="22671" xr:uid="{2F4B1D16-5CC8-47A3-AAD2-0FAE01174607}"/>
    <cellStyle name="Migliaia 36 6 4" xfId="13902" xr:uid="{E11E4278-370C-4566-8D6E-425CCA75E34C}"/>
    <cellStyle name="Migliaia 36 6 4 3" xfId="24542" xr:uid="{33D22785-5BF1-4875-8C19-0B6504B03707}"/>
    <cellStyle name="Migliaia 36 6 5" xfId="27022" xr:uid="{95C04221-C754-4687-9D5E-FC0121C44B7D}"/>
    <cellStyle name="Migliaia 36 6 6" xfId="16723" xr:uid="{99908F6F-301F-47D4-8EB4-86D6450724EC}"/>
    <cellStyle name="Migliaia 36 7" xfId="4275" xr:uid="{A4392493-DDC0-46C6-BA0A-7546AA4C2CBB}"/>
    <cellStyle name="Migliaia 36 7 2" xfId="7450" xr:uid="{CD4ED138-693C-476F-B802-104AA696B737}"/>
    <cellStyle name="Migliaia 36 7 2 2" xfId="29893" xr:uid="{DF996FAB-968F-4E8E-AE36-2C39C01656F6}"/>
    <cellStyle name="Migliaia 36 7 2 3" xfId="19603" xr:uid="{28BF9B63-018A-47DF-AE3E-5E01545CACF0}"/>
    <cellStyle name="Migliaia 36 7 3" xfId="10587" xr:uid="{36DD25DD-80B1-4D47-BE86-3DB2B85E8704}"/>
    <cellStyle name="Migliaia 36 7 3 3" xfId="22582" xr:uid="{2F3CA731-B098-431E-95F8-592EC6D18DD5}"/>
    <cellStyle name="Migliaia 36 7 4" xfId="26933" xr:uid="{4444F9D4-D749-493A-9436-AB58FE838F3B}"/>
    <cellStyle name="Migliaia 36 7 5" xfId="16634" xr:uid="{C7A912F3-43C3-410B-A672-26C4DFB14F11}"/>
    <cellStyle name="Migliaia 36 8" xfId="3244" xr:uid="{9FBBC6FD-5157-49A1-8359-6E15609BEE28}"/>
    <cellStyle name="Migliaia 36 8 2" xfId="6599" xr:uid="{96A751C8-A463-4ECF-B9F3-BD1CE6CF4C01}"/>
    <cellStyle name="Migliaia 36 8 2 2" xfId="29099" xr:uid="{4033407B-DC90-4D8C-AFC1-A9F3CDEE3A29}"/>
    <cellStyle name="Migliaia 36 8 2 3" xfId="18806" xr:uid="{C4BB0B49-68F9-4EC2-AAE7-CFB78A7AA3EC}"/>
    <cellStyle name="Migliaia 36 8 3" xfId="9790" xr:uid="{123F9C2A-6D62-402C-9FBA-38D481B811FD}"/>
    <cellStyle name="Migliaia 36 8 3 2" xfId="32060" xr:uid="{D5948307-D47E-4DA1-838E-5762B8D053EC}"/>
    <cellStyle name="Migliaia 36 8 3 3" xfId="21784" xr:uid="{D7F085B4-D548-486B-AAC2-EEC5F0ADB992}"/>
    <cellStyle name="Migliaia 36 8 4" xfId="26136" xr:uid="{56249304-2669-45D9-AFC4-F4089C169465}"/>
    <cellStyle name="Migliaia 36 8 5" xfId="15836" xr:uid="{7DF4AC6E-1774-4E60-9A66-BDB36BC436F2}"/>
    <cellStyle name="Migliaia 36 9" xfId="3058" xr:uid="{66F84CB1-D10B-4665-AB14-E5F2E18E4EF1}"/>
    <cellStyle name="Migliaia 36 9 2" xfId="6347" xr:uid="{7E12E3B9-9A4D-4D58-BAA2-C7518FE17153}"/>
    <cellStyle name="Migliaia 36 9 2 2" xfId="28848" xr:uid="{FD519438-A6B4-4619-AAC2-50CB052E5EAF}"/>
    <cellStyle name="Migliaia 36 9 2 3" xfId="18554" xr:uid="{071AFD36-1270-424E-8325-6C97AEDB8A3B}"/>
    <cellStyle name="Migliaia 36 9 3" xfId="9538" xr:uid="{3F097E4E-F112-49B4-A415-15CE9B78AA5D}"/>
    <cellStyle name="Migliaia 36 9 3 2" xfId="31808" xr:uid="{7C1DD7B1-B19A-4ED3-9F8F-1BA3F245DD24}"/>
    <cellStyle name="Migliaia 36 9 3 3" xfId="21532" xr:uid="{81137990-992B-4806-8243-4F8A3C8CE4B2}"/>
    <cellStyle name="Migliaia 36 9 4" xfId="25884" xr:uid="{711B17D3-FB8F-40C9-87D8-3FF5D5739DE9}"/>
    <cellStyle name="Migliaia 36 9 5" xfId="15584" xr:uid="{689CB9E4-5A66-4E1F-93CB-0D026B8C69D9}"/>
    <cellStyle name="Migliaia 37" xfId="2863" xr:uid="{B194040D-310C-4B82-8B1D-81DA8A28138A}"/>
    <cellStyle name="Migliaia 37 10" xfId="2944" xr:uid="{B9883785-9AA1-4E91-8D78-1D6755A2EACF}"/>
    <cellStyle name="Migliaia 37 10 2" xfId="6236" xr:uid="{56B05EB6-41EF-4E6C-A732-43887B8B7CDF}"/>
    <cellStyle name="Migliaia 37 10 2 2" xfId="28737" xr:uid="{00BEBA23-FF18-43CD-97C4-08383B637A05}"/>
    <cellStyle name="Migliaia 37 10 2 3" xfId="18443" xr:uid="{950059B2-E72F-4728-9019-A06A0A1820BD}"/>
    <cellStyle name="Migliaia 37 10 3" xfId="9427" xr:uid="{A4B7B6A8-B385-4755-8B2F-A5992592DAAB}"/>
    <cellStyle name="Migliaia 37 10 3 2" xfId="31697" xr:uid="{A50933B9-7F2B-41D4-87D8-98619FC8B1EB}"/>
    <cellStyle name="Migliaia 37 10 3 3" xfId="21421" xr:uid="{04DE8D31-2C2A-4073-ABEA-993E2826048D}"/>
    <cellStyle name="Migliaia 37 10 4" xfId="25773" xr:uid="{8873B813-41B8-45CD-A556-82B8AD01451D}"/>
    <cellStyle name="Migliaia 37 10 5" xfId="15473" xr:uid="{7DD3C265-D799-4AAA-A80B-BE37C5657CE7}"/>
    <cellStyle name="Migliaia 37 11" xfId="6149" xr:uid="{A7613733-4F0C-498B-AD9C-AF03194C1B49}"/>
    <cellStyle name="Migliaia 37 11 2" xfId="28650" xr:uid="{A862852E-88D4-4B51-8F03-C959A4AFC2E4}"/>
    <cellStyle name="Migliaia 37 11 3" xfId="18356" xr:uid="{B7B7DDE4-F662-4037-9B10-70756E030A72}"/>
    <cellStyle name="Migliaia 37 12" xfId="9340" xr:uid="{809B2A66-8FC1-4200-AD4C-C6FCB5DB6EF3}"/>
    <cellStyle name="Migliaia 37 12 2" xfId="31610" xr:uid="{2F2E1B6B-7680-441B-A363-3243F428822B}"/>
    <cellStyle name="Migliaia 37 12 3" xfId="21334" xr:uid="{264892DD-1575-46B1-85DD-9997637CCF55}"/>
    <cellStyle name="Migliaia 37 13" xfId="12663" xr:uid="{49CC0529-0EED-44EB-91BF-A5D89AA03205}"/>
    <cellStyle name="Migliaia 37 13 3" xfId="23531" xr:uid="{B0941562-E3EA-408B-9F76-0B67E9EE0FC0}"/>
    <cellStyle name="Migliaia 37 14" xfId="25686" xr:uid="{8A08B73A-0C69-4632-8FDA-4D1464CCA08D}"/>
    <cellStyle name="Migliaia 37 15" xfId="15386" xr:uid="{860C0D72-649E-40B0-B25B-439CC87BB8BA}"/>
    <cellStyle name="Migliaia 37 2" xfId="3162" xr:uid="{26DC89FE-8704-406F-81BA-B27E413DBB1A}"/>
    <cellStyle name="Migliaia 37 2 2" xfId="4032" xr:uid="{DFFC1606-A265-4916-97E9-76B7687E70AD}"/>
    <cellStyle name="Migliaia 37 2 2 2" xfId="5015" xr:uid="{B05B71E7-DCD7-46BC-9261-EFF14A1FA65D}"/>
    <cellStyle name="Migliaia 37 2 2 2 2" xfId="8213" xr:uid="{86C57E01-F970-4578-A4DB-352AB8ED73A5}"/>
    <cellStyle name="Migliaia 37 2 2 2 2 2" xfId="30625" xr:uid="{AD98A598-0692-4D32-821B-3A516851B161}"/>
    <cellStyle name="Migliaia 37 2 2 2 2 3" xfId="20336" xr:uid="{47C1AB18-9171-4737-A1A7-BB0C1F012969}"/>
    <cellStyle name="Migliaia 37 2 2 2 3" xfId="11318" xr:uid="{A78418B5-75D1-4019-93E9-4DE52A3FB035}"/>
    <cellStyle name="Migliaia 37 2 2 2 3 3" xfId="23316" xr:uid="{59F7545F-244E-49C2-9ABA-8B175FF222E0}"/>
    <cellStyle name="Migliaia 37 2 2 2 4" xfId="13633" xr:uid="{E813A229-54ED-49DD-9470-7B0A255C6D95}"/>
    <cellStyle name="Migliaia 37 2 2 2 4 3" xfId="24271" xr:uid="{FB4B9FCD-5376-42E0-82AC-2B4C51EFC80C}"/>
    <cellStyle name="Migliaia 37 2 2 2 5" xfId="27662" xr:uid="{CD66134F-1641-4B1B-A633-8A10DFA0C506}"/>
    <cellStyle name="Migliaia 37 2 2 2 6" xfId="17368" xr:uid="{51517B55-E48C-4EDD-B793-66462462FE3F}"/>
    <cellStyle name="Migliaia 37 2 2 3" xfId="7207" xr:uid="{7BB5C88D-47BF-4CD1-888F-953280F63B71}"/>
    <cellStyle name="Migliaia 37 2 2 3 2" xfId="29679" xr:uid="{934FE62D-59D6-4657-BC1A-D59141F8AA25}"/>
    <cellStyle name="Migliaia 37 2 2 3 3" xfId="19389" xr:uid="{37704978-C3AE-4013-BC25-DD3D6E013858}"/>
    <cellStyle name="Migliaia 37 2 2 4" xfId="10373" xr:uid="{F0B6DE7D-25CC-4F34-BA53-5932C937F6EE}"/>
    <cellStyle name="Migliaia 37 2 2 4 3" xfId="22368" xr:uid="{4492B92A-1E92-4DAC-BC4F-D5A73C4F6AE5}"/>
    <cellStyle name="Migliaia 37 2 2 5" xfId="13029" xr:uid="{EE9397A0-6172-418F-BBB5-6D55BB213297}"/>
    <cellStyle name="Migliaia 37 2 2 5 3" xfId="23854" xr:uid="{8F3D543D-99F9-4A4F-952C-17C7099F5B65}"/>
    <cellStyle name="Migliaia 37 2 2 6" xfId="26719" xr:uid="{A4F25F77-FE9D-4D38-8D3D-CBE37CEDAEE8}"/>
    <cellStyle name="Migliaia 37 2 2 7" xfId="16420" xr:uid="{13C7E476-76E0-4CD0-A975-C60534E6C789}"/>
    <cellStyle name="Migliaia 37 2 3" xfId="3878" xr:uid="{3B13B7D4-A7AC-4DCC-8D6B-3EDB2E1AF583}"/>
    <cellStyle name="Migliaia 37 2 3 2" xfId="7050" xr:uid="{967CB3A2-4CD1-404C-97DC-95A9265D34D5}"/>
    <cellStyle name="Migliaia 37 2 3 2 2" xfId="29520" xr:uid="{8D42C65B-751B-43B5-A906-158B1958D9A5}"/>
    <cellStyle name="Migliaia 37 2 3 2 3" xfId="19228" xr:uid="{07806985-2564-4220-A40A-7AF117927213}"/>
    <cellStyle name="Migliaia 37 2 3 3" xfId="10212" xr:uid="{D32D3F11-27E9-43C6-AE1F-7F499F4078BE}"/>
    <cellStyle name="Migliaia 37 2 3 3 2" xfId="32482" xr:uid="{62B06D7F-987C-455B-A25D-3A26D96FA5F8}"/>
    <cellStyle name="Migliaia 37 2 3 3 3" xfId="22207" xr:uid="{713320E8-DC1B-4716-B228-3A9947BC4CDB}"/>
    <cellStyle name="Migliaia 37 2 3 4" xfId="13470" xr:uid="{C091ACCA-160A-4589-9550-DAF67E841E40}"/>
    <cellStyle name="Migliaia 37 2 3 4 3" xfId="24109" xr:uid="{666DECAB-6A34-471E-9897-8175B83B697C}"/>
    <cellStyle name="Migliaia 37 2 3 5" xfId="26558" xr:uid="{E5474CA8-1653-4DBA-9BFF-C0BE7F25BCDB}"/>
    <cellStyle name="Migliaia 37 2 3 6" xfId="16259" xr:uid="{D6A95C34-AE09-416D-8F54-DA1ACBFB04B0}"/>
    <cellStyle name="Migliaia 37 2 4" xfId="3407" xr:uid="{2B4FB394-015A-46D3-85EF-BCB3864E1B3B}"/>
    <cellStyle name="Migliaia 37 2 4 2" xfId="6764" xr:uid="{56159070-DF86-4D99-B0FA-710769DF83FE}"/>
    <cellStyle name="Migliaia 37 2 4 2 2" xfId="29264" xr:uid="{81E48E1D-5271-4A00-9D40-AC38511A16F5}"/>
    <cellStyle name="Migliaia 37 2 4 2 3" xfId="18971" xr:uid="{BE2334E8-1D6D-444A-A10F-1704B3C09613}"/>
    <cellStyle name="Migliaia 37 2 4 3" xfId="9955" xr:uid="{369AE28F-8C56-49AF-A93C-EB8BDDA45C0E}"/>
    <cellStyle name="Migliaia 37 2 4 3 2" xfId="32225" xr:uid="{D7590179-B050-4BE8-8B24-FA471FACC5C8}"/>
    <cellStyle name="Migliaia 37 2 4 3 3" xfId="21949" xr:uid="{6B166F5C-0B4C-4A72-B71A-3D046B845AC3}"/>
    <cellStyle name="Migliaia 37 2 4 4" xfId="26300" xr:uid="{550E2253-ACB1-4EF8-95C9-94AAE001A931}"/>
    <cellStyle name="Migliaia 37 2 4 5" xfId="16001" xr:uid="{5063877D-5ED6-485A-A1BA-CC9D6F894A6E}"/>
    <cellStyle name="Migliaia 37 2 5" xfId="6511" xr:uid="{36BBAF6C-4215-44A8-BE24-F607579790BD}"/>
    <cellStyle name="Migliaia 37 2 5 2" xfId="29011" xr:uid="{345E4F71-CE7F-43F5-A332-8274B976267B}"/>
    <cellStyle name="Migliaia 37 2 5 3" xfId="18718" xr:uid="{8A99CEA1-7D63-4637-B000-BE1A388B1186}"/>
    <cellStyle name="Migliaia 37 2 6" xfId="9702" xr:uid="{8E118D5F-8CCC-41E1-A72A-918C652E4F8D}"/>
    <cellStyle name="Migliaia 37 2 6 2" xfId="31972" xr:uid="{10E66FE9-CE60-4DA8-8654-1139493F8D87}"/>
    <cellStyle name="Migliaia 37 2 6 3" xfId="21696" xr:uid="{DA0399CC-BD48-421D-ABB6-C5BF61787629}"/>
    <cellStyle name="Migliaia 37 2 7" xfId="12821" xr:uid="{C56540B0-A445-415D-99B2-DC32F13A13D2}"/>
    <cellStyle name="Migliaia 37 2 7 3" xfId="23692" xr:uid="{CC81FB3F-5330-4928-A84F-C9D0D784DA2E}"/>
    <cellStyle name="Migliaia 37 2 8" xfId="26048" xr:uid="{E7C1AE56-8D40-4288-8B55-EBCDAC5B252F}"/>
    <cellStyle name="Migliaia 37 2 9" xfId="15748" xr:uid="{B19F0AA9-50C1-49E0-8C38-39C9440611EC}"/>
    <cellStyle name="Migliaia 37 3" xfId="3118" xr:uid="{318B5F8C-E9DA-4B1B-B27C-3E36191E209E}"/>
    <cellStyle name="Migliaia 37 3 2" xfId="3984" xr:uid="{345A7EB3-DBA7-4CA6-8755-8D15CA0CA2F1}"/>
    <cellStyle name="Migliaia 37 3 2 2" xfId="4800" xr:uid="{4E3DD069-548A-4200-A162-1AE3E21B644C}"/>
    <cellStyle name="Migliaia 37 3 2 2 2" xfId="7986" xr:uid="{2C618CE9-6E0B-4C69-8DBF-6F20068AA51E}"/>
    <cellStyle name="Migliaia 37 3 2 2 2 2" xfId="30416" xr:uid="{6D49D71F-F8A0-414A-A15F-1D378DBEDEF5}"/>
    <cellStyle name="Migliaia 37 3 2 2 2 3" xfId="20126" xr:uid="{8755B054-12BA-417A-8B49-21CFDD3FAD44}"/>
    <cellStyle name="Migliaia 37 3 2 2 3" xfId="11108" xr:uid="{E0078276-4E0B-4FFF-84D8-C5F36365EA74}"/>
    <cellStyle name="Migliaia 37 3 2 2 3 3" xfId="23106" xr:uid="{AEEE7F0B-EE25-4184-AFD1-CD7B238C9850}"/>
    <cellStyle name="Migliaia 37 3 2 2 4" xfId="13556" xr:uid="{EF15548C-71EA-41F3-B3FB-F9027FACC0D8}"/>
    <cellStyle name="Migliaia 37 3 2 2 4 3" xfId="24192" xr:uid="{1B45E692-40A2-428B-ACE6-61D2D1C90D4D}"/>
    <cellStyle name="Migliaia 37 3 2 2 5" xfId="27457" xr:uid="{4BB5EFFA-55E0-450B-933B-BB8AC7FB599C}"/>
    <cellStyle name="Migliaia 37 3 2 2 6" xfId="17158" xr:uid="{0DED597D-A4C5-43D4-B2FE-7B163742110F}"/>
    <cellStyle name="Migliaia 37 3 2 3" xfId="7130" xr:uid="{31934AB3-883A-4E6B-B2AD-A7B2D8040510}"/>
    <cellStyle name="Migliaia 37 3 2 3 2" xfId="29601" xr:uid="{A64418FD-773B-48F1-8F5B-4C1BBFDF96EA}"/>
    <cellStyle name="Migliaia 37 3 2 3 3" xfId="19310" xr:uid="{DFE4540C-D287-4D2A-9622-B0B3D7E7B1AE}"/>
    <cellStyle name="Migliaia 37 3 2 4" xfId="10294" xr:uid="{4C78CC81-1C1D-4306-A02C-399020C36609}"/>
    <cellStyle name="Migliaia 37 3 2 4 2" xfId="32563" xr:uid="{2407A686-9BAA-4DB1-B00A-CD18CDFDC6E6}"/>
    <cellStyle name="Migliaia 37 3 2 4 3" xfId="22289" xr:uid="{B3803EE5-C5CD-46A6-AE75-4CD1EEF24B3A}"/>
    <cellStyle name="Migliaia 37 3 2 5" xfId="12952" xr:uid="{596269AA-4BE6-497B-BD91-41AF59A2AF1F}"/>
    <cellStyle name="Migliaia 37 3 2 5 3" xfId="23775" xr:uid="{8D4E1C38-B2C4-4E56-B400-25603C6FC49D}"/>
    <cellStyle name="Migliaia 37 3 2 6" xfId="26640" xr:uid="{6A35482D-2833-4D3A-87A0-251AE0884DE9}"/>
    <cellStyle name="Migliaia 37 3 2 7" xfId="16341" xr:uid="{C07E69D7-B9C4-40E7-B493-21C1116D19F2}"/>
    <cellStyle name="Migliaia 37 3 3" xfId="3805" xr:uid="{D2BDC462-6C2F-4D15-A30C-DAC17964CD0F}"/>
    <cellStyle name="Migliaia 37 3 3 2" xfId="6968" xr:uid="{34FA129F-5068-484F-B2A7-367A3BDEF42E}"/>
    <cellStyle name="Migliaia 37 3 3 2 2" xfId="29439" xr:uid="{66491991-84D4-4766-A527-6B01F4DE5CFE}"/>
    <cellStyle name="Migliaia 37 3 3 2 3" xfId="19146" xr:uid="{704A4ADD-9BF3-442A-8C4E-D91F6E6F008C}"/>
    <cellStyle name="Migliaia 37 3 3 3" xfId="10131" xr:uid="{4BBC6A03-E3C8-4D80-BEDE-ADA13355F8B8}"/>
    <cellStyle name="Migliaia 37 3 3 3 2" xfId="32400" xr:uid="{959C745B-D668-4BAD-A525-9BF55FA1FA1C}"/>
    <cellStyle name="Migliaia 37 3 3 3 3" xfId="22125" xr:uid="{2CAD7E18-15CA-47CF-826E-26BC76DEF42A}"/>
    <cellStyle name="Migliaia 37 3 3 4" xfId="13396" xr:uid="{0B905E07-BFE6-4E28-8022-E7BA4E22E951}"/>
    <cellStyle name="Migliaia 37 3 3 4 3" xfId="24032" xr:uid="{857FB45B-EFE1-43AC-8A75-5B544B022426}"/>
    <cellStyle name="Migliaia 37 3 3 5" xfId="26476" xr:uid="{1B707E6C-57BD-4809-A7BD-FBDA9ECBEA53}"/>
    <cellStyle name="Migliaia 37 3 3 6" xfId="16177" xr:uid="{8701F42A-A90A-41B8-8A45-E45B877C3C40}"/>
    <cellStyle name="Migliaia 37 3 4" xfId="3325" xr:uid="{81D775CD-0649-4E01-87DC-8715E080B67A}"/>
    <cellStyle name="Migliaia 37 3 4 2" xfId="6682" xr:uid="{5E4A3BD7-3DB2-4FB9-A022-5318BACA0FE8}"/>
    <cellStyle name="Migliaia 37 3 4 2 2" xfId="29182" xr:uid="{92F2E5A7-F3F3-4C1C-8A8A-19846AAF168F}"/>
    <cellStyle name="Migliaia 37 3 4 2 3" xfId="18889" xr:uid="{567D82D7-7306-4686-A9A6-DD1B15EEF52C}"/>
    <cellStyle name="Migliaia 37 3 4 3" xfId="9873" xr:uid="{A78A1257-14D6-41AC-8EF6-F37DAE39B053}"/>
    <cellStyle name="Migliaia 37 3 4 3 2" xfId="32143" xr:uid="{40250AFA-37C6-4B06-A134-F1D6373E6140}"/>
    <cellStyle name="Migliaia 37 3 4 3 3" xfId="21867" xr:uid="{45DDAFAA-4525-405F-97E9-EFE7D9A736E6}"/>
    <cellStyle name="Migliaia 37 3 4 4" xfId="26218" xr:uid="{FA01EDEE-104C-4182-9999-5844022BDC24}"/>
    <cellStyle name="Migliaia 37 3 4 5" xfId="15919" xr:uid="{05A5C460-0060-4161-A721-1FA84FC9F050}"/>
    <cellStyle name="Migliaia 37 3 5" xfId="6429" xr:uid="{42F77042-ED8F-4477-A50A-04ED216490D7}"/>
    <cellStyle name="Migliaia 37 3 5 2" xfId="28930" xr:uid="{9EBE8561-CECB-4C1E-995C-FE3F5C3D1F70}"/>
    <cellStyle name="Migliaia 37 3 5 3" xfId="18636" xr:uid="{9CD3C643-8CAF-4391-94E8-CCFDA6FA4C71}"/>
    <cellStyle name="Migliaia 37 3 6" xfId="9620" xr:uid="{57707186-18D2-459F-B95F-9CE92EC578C3}"/>
    <cellStyle name="Migliaia 37 3 6 2" xfId="31890" xr:uid="{D96CD7BA-2D34-4586-99DF-E2E9AA66E2F9}"/>
    <cellStyle name="Migliaia 37 3 6 3" xfId="21614" xr:uid="{7E96FCD0-83C5-42CE-B3EC-E3D5DB097DFC}"/>
    <cellStyle name="Migliaia 37 3 7" xfId="12740" xr:uid="{69FB9F86-5E6E-4680-BB9E-E23A294F8904}"/>
    <cellStyle name="Migliaia 37 3 7 3" xfId="23610" xr:uid="{5FAC491C-DD89-4CBF-9890-1FD6AF1B267C}"/>
    <cellStyle name="Migliaia 37 3 8" xfId="25966" xr:uid="{4ED19EC5-71A4-4148-9B43-26A629B74BFA}"/>
    <cellStyle name="Migliaia 37 3 9" xfId="15666" xr:uid="{C61640AC-0382-4D02-974C-4531AB093E66}"/>
    <cellStyle name="Migliaia 37 4" xfId="3735" xr:uid="{6755C9CC-7CC2-447D-9E80-47955561D206}"/>
    <cellStyle name="Migliaia 37 4 2" xfId="4680" xr:uid="{BD01AA4D-E6A6-4158-98CC-5DBF4E69DE91}"/>
    <cellStyle name="Migliaia 37 4 2 2" xfId="7856" xr:uid="{0B056089-F356-4167-A79D-C0E7DCC1C4E1}"/>
    <cellStyle name="Migliaia 37 4 2 2 2" xfId="30284" xr:uid="{F520F18B-A1FC-49FC-B534-E1EDE056E41C}"/>
    <cellStyle name="Migliaia 37 4 2 2 3" xfId="19995" xr:uid="{8DE906D2-81AA-4EC4-AF66-70CB843A1466}"/>
    <cellStyle name="Migliaia 37 4 2 3" xfId="10979" xr:uid="{0ABBF2B5-94A0-4E58-98EB-60D735B77F65}"/>
    <cellStyle name="Migliaia 37 4 2 3 3" xfId="22974" xr:uid="{7D406C6B-6975-4DC1-96F3-171BEC6CF916}"/>
    <cellStyle name="Migliaia 37 4 2 4" xfId="27325" xr:uid="{1ABCD1B5-2F65-441E-9E29-FFCDE5E860E2}"/>
    <cellStyle name="Migliaia 37 4 2 5" xfId="17026" xr:uid="{E77A29C2-D572-4AB9-BCA7-E4029B2EF73D}"/>
    <cellStyle name="Migliaia 37 4 3" xfId="6889" xr:uid="{78F0A2BC-EB82-4586-A8A6-1E08D35EAB92}"/>
    <cellStyle name="Migliaia 37 4 3 2" xfId="29360" xr:uid="{3BFFAD8F-C302-4007-AF14-F5F2F65F7CDF}"/>
    <cellStyle name="Migliaia 37 4 3 3" xfId="19067" xr:uid="{C0B8D9C9-647A-412A-8EBB-74F362896B49}"/>
    <cellStyle name="Migliaia 37 4 4" xfId="10052" xr:uid="{C6ECDFA3-2B1B-44FF-B68E-967C3AA0116D}"/>
    <cellStyle name="Migliaia 37 4 4 2" xfId="32321" xr:uid="{8F173451-4CC8-4AB3-A42B-1ED58018E165}"/>
    <cellStyle name="Migliaia 37 4 4 3" xfId="22046" xr:uid="{228BBDE7-0431-4D4F-A457-1BE1C7C0F822}"/>
    <cellStyle name="Migliaia 37 4 5" xfId="13318" xr:uid="{4B396E0F-8008-418E-B280-6D18AE82C69B}"/>
    <cellStyle name="Migliaia 37 4 5 3" xfId="23953" xr:uid="{DD6C73C4-6DAA-443D-9BEF-BA662929B680}"/>
    <cellStyle name="Migliaia 37 4 6" xfId="26397" xr:uid="{95A6AFBC-D10D-4102-9AA7-92483A74031D}"/>
    <cellStyle name="Migliaia 37 4 7" xfId="16098" xr:uid="{B985AF82-DCE8-4A44-ABE8-9485A08A9945}"/>
    <cellStyle name="Migliaia 37 5" xfId="4477" xr:uid="{A283E314-2500-4100-8027-72EE257BDA5D}"/>
    <cellStyle name="Migliaia 37 5 2" xfId="7653" xr:uid="{AFB00D86-653E-4EE2-9145-25F05BA2ECD3}"/>
    <cellStyle name="Migliaia 37 5 2 2" xfId="30082" xr:uid="{F8EFAD68-BD7B-4152-8FF3-0A6BED55D9E0}"/>
    <cellStyle name="Migliaia 37 5 2 3" xfId="19792" xr:uid="{DA663650-18EC-46C0-BFCA-707333F29838}"/>
    <cellStyle name="Migliaia 37 5 3" xfId="10776" xr:uid="{A2F9012E-B7DB-43E8-A936-038D745DE536}"/>
    <cellStyle name="Migliaia 37 5 3 3" xfId="22771" xr:uid="{2787B1AE-6EB2-49F0-A98B-45A5B7A7FC2A}"/>
    <cellStyle name="Migliaia 37 5 4" xfId="13898" xr:uid="{974F563D-8898-44CD-BBA0-B37B4E3B0D35}"/>
    <cellStyle name="Migliaia 37 5 4 3" xfId="24538" xr:uid="{0DFDBD6D-4605-4FB4-B43E-1B106B696374}"/>
    <cellStyle name="Migliaia 37 5 5" xfId="27122" xr:uid="{7AD78718-AA34-48DA-AC2F-C621DFE88C7A}"/>
    <cellStyle name="Migliaia 37 5 6" xfId="16823" xr:uid="{AC1E2815-927D-461F-849D-7E2BCCF6E87C}"/>
    <cellStyle name="Migliaia 37 6" xfId="4377" xr:uid="{E476DC07-B40D-4CC6-90A5-C6564C25FCFF}"/>
    <cellStyle name="Migliaia 37 6 2" xfId="7552" xr:uid="{43ECCA42-50A2-41E8-BEE2-B666E131ECA3}"/>
    <cellStyle name="Migliaia 37 6 2 2" xfId="29981" xr:uid="{F804B6E9-8F86-4F5D-AC2B-BEDF4F08B81A}"/>
    <cellStyle name="Migliaia 37 6 2 3" xfId="19691" xr:uid="{008D01E0-9A7A-4CB3-BA34-7E3BE7582A5E}"/>
    <cellStyle name="Migliaia 37 6 3" xfId="10675" xr:uid="{7EF48D3E-981F-4658-90EE-3DB02830C60F}"/>
    <cellStyle name="Migliaia 37 6 3 3" xfId="22670" xr:uid="{2F2F12F6-DE88-45B5-9F34-E715F653F548}"/>
    <cellStyle name="Migliaia 37 6 4" xfId="13980" xr:uid="{BE3F44C8-E067-49CD-BF7F-594DBFC6585A}"/>
    <cellStyle name="Migliaia 37 6 4 3" xfId="24619" xr:uid="{56598E9E-B35B-4FAF-A309-599B6FA2F612}"/>
    <cellStyle name="Migliaia 37 6 5" xfId="27021" xr:uid="{E38D9486-AC96-463B-B68C-7CAC7CDBBE01}"/>
    <cellStyle name="Migliaia 37 6 6" xfId="16722" xr:uid="{C931631C-C1CB-49A6-96A0-80123F1E00D1}"/>
    <cellStyle name="Migliaia 37 7" xfId="4274" xr:uid="{877A12DE-F435-4DE5-A722-940FDF94C065}"/>
    <cellStyle name="Migliaia 37 7 2" xfId="7449" xr:uid="{5B5CCB3E-A29F-4B43-A240-26A2929BE8D9}"/>
    <cellStyle name="Migliaia 37 7 2 2" xfId="29892" xr:uid="{A912F927-7FE0-4F44-8220-A7452CE9D4C1}"/>
    <cellStyle name="Migliaia 37 7 2 3" xfId="19602" xr:uid="{8E62EB84-60C9-4659-ADC9-3C112F52B732}"/>
    <cellStyle name="Migliaia 37 7 3" xfId="10586" xr:uid="{3E86D342-087D-4ADE-8BD5-C3DFC9D5EEF6}"/>
    <cellStyle name="Migliaia 37 7 3 3" xfId="22581" xr:uid="{BA5F0CB5-6515-4CBC-B0F6-B8975E19C323}"/>
    <cellStyle name="Migliaia 37 7 4" xfId="26932" xr:uid="{CB14EB5B-F34F-4C04-8E96-B755195551E8}"/>
    <cellStyle name="Migliaia 37 7 5" xfId="16633" xr:uid="{18370133-EE25-42E3-B611-CCDEAD84227E}"/>
    <cellStyle name="Migliaia 37 8" xfId="3243" xr:uid="{409026AB-B10C-4766-B2D3-267DF142293D}"/>
    <cellStyle name="Migliaia 37 8 2" xfId="6598" xr:uid="{67DE4903-7A93-4768-BBF2-356BE8727C73}"/>
    <cellStyle name="Migliaia 37 8 2 2" xfId="29098" xr:uid="{DE43AAEE-3C30-490C-89B7-607220652E8C}"/>
    <cellStyle name="Migliaia 37 8 2 3" xfId="18805" xr:uid="{F63782E9-CDF9-4DF8-9157-D0EDDEE64D5D}"/>
    <cellStyle name="Migliaia 37 8 3" xfId="9789" xr:uid="{3880AA07-A605-4112-8E72-6A0BEA1D3D97}"/>
    <cellStyle name="Migliaia 37 8 3 2" xfId="32059" xr:uid="{0D656B81-E7A3-49B3-AA69-22E3569016B0}"/>
    <cellStyle name="Migliaia 37 8 3 3" xfId="21783" xr:uid="{DFE1C297-CA38-4A72-A6F7-D979B6F96EB8}"/>
    <cellStyle name="Migliaia 37 8 4" xfId="26135" xr:uid="{21339E58-E551-4A14-B2D8-975FDD374DEA}"/>
    <cellStyle name="Migliaia 37 8 5" xfId="15835" xr:uid="{6FF5D6D0-6176-4320-AFDC-7035BBE3B7A4}"/>
    <cellStyle name="Migliaia 37 9" xfId="3057" xr:uid="{86316E72-2BBE-46E3-86A8-99A97CE63534}"/>
    <cellStyle name="Migliaia 37 9 2" xfId="6346" xr:uid="{0CF86193-F6D8-44A2-9ECC-C905BD941942}"/>
    <cellStyle name="Migliaia 37 9 2 2" xfId="28847" xr:uid="{783136C3-C0EE-4DD2-821B-640F025AEF60}"/>
    <cellStyle name="Migliaia 37 9 2 3" xfId="18553" xr:uid="{663A128A-60A9-4F4C-886A-B016419DD03E}"/>
    <cellStyle name="Migliaia 37 9 3" xfId="9537" xr:uid="{2E7A32F8-CA6E-4FF0-B336-7BA5EA32E06E}"/>
    <cellStyle name="Migliaia 37 9 3 2" xfId="31807" xr:uid="{1326C498-BA9A-44DF-9374-4D3A2EF94288}"/>
    <cellStyle name="Migliaia 37 9 3 3" xfId="21531" xr:uid="{FBA0452F-9CB6-4BBA-AA60-702A3C977C3F}"/>
    <cellStyle name="Migliaia 37 9 4" xfId="25883" xr:uid="{88DF0E5C-97A1-4F98-925B-65DBD9D3B558}"/>
    <cellStyle name="Migliaia 37 9 5" xfId="15583" xr:uid="{3683931A-950A-4A37-846F-0F380CA8A7E9}"/>
    <cellStyle name="Migliaia 38" xfId="2858" xr:uid="{5395B6D9-98CC-45AC-9E1A-E7B9DCFB4AFF}"/>
    <cellStyle name="Migliaia 38 10" xfId="2939" xr:uid="{595F9AED-5ADF-428A-B66E-E2E9FB2F8958}"/>
    <cellStyle name="Migliaia 38 10 2" xfId="6231" xr:uid="{A8E87F27-1F06-4DEE-8C41-C31B4DFC738A}"/>
    <cellStyle name="Migliaia 38 10 2 2" xfId="28732" xr:uid="{45A5E7BE-2BEE-427B-9C39-2AD6B4B0ABFD}"/>
    <cellStyle name="Migliaia 38 10 2 3" xfId="18438" xr:uid="{4A23B8BE-7587-4ECB-A435-E10E29149E93}"/>
    <cellStyle name="Migliaia 38 10 3" xfId="9422" xr:uid="{3D6BF48B-A3E8-446A-BCAB-20459D71158A}"/>
    <cellStyle name="Migliaia 38 10 3 2" xfId="31692" xr:uid="{A534F221-7A8C-4094-B112-479D73BD0211}"/>
    <cellStyle name="Migliaia 38 10 3 3" xfId="21416" xr:uid="{049D893E-FF5D-425F-B93D-A1BA3CA17F6C}"/>
    <cellStyle name="Migliaia 38 10 4" xfId="25768" xr:uid="{C1279E49-EA9F-4F0B-9435-9945E5888F92}"/>
    <cellStyle name="Migliaia 38 10 5" xfId="15468" xr:uid="{E5473292-9C6A-4C87-BDD8-56E372796977}"/>
    <cellStyle name="Migliaia 38 11" xfId="6144" xr:uid="{197DC5C3-552C-4928-B65D-E07B4D278BE2}"/>
    <cellStyle name="Migliaia 38 11 2" xfId="28645" xr:uid="{AD8AEB73-FBE8-40BE-AB40-24399CC2EDA2}"/>
    <cellStyle name="Migliaia 38 11 3" xfId="18351" xr:uid="{0A33A5D3-0848-4B4C-AA77-C10B97D93A06}"/>
    <cellStyle name="Migliaia 38 12" xfId="9335" xr:uid="{58710DED-8EAB-4948-8BFE-8BC00594BEF0}"/>
    <cellStyle name="Migliaia 38 12 2" xfId="31605" xr:uid="{8CCB99C6-6CE8-4484-968E-29A9B1269538}"/>
    <cellStyle name="Migliaia 38 12 3" xfId="21329" xr:uid="{BE2F8F47-6D13-4655-B1D1-E0ED4CAFE998}"/>
    <cellStyle name="Migliaia 38 13" xfId="12660" xr:uid="{532A482D-E1FB-459A-AD5A-8EFCE8B0FB7C}"/>
    <cellStyle name="Migliaia 38 13 3" xfId="23528" xr:uid="{92083757-A111-491F-A72E-646FE910ABA9}"/>
    <cellStyle name="Migliaia 38 14" xfId="25681" xr:uid="{11D05072-216C-4BBC-AD8B-3D6CC49BAF1F}"/>
    <cellStyle name="Migliaia 38 15" xfId="15381" xr:uid="{0F398A00-5BB6-4185-9953-541E5F108E70}"/>
    <cellStyle name="Migliaia 38 2" xfId="3157" xr:uid="{054CD45C-C3EB-4254-AE2F-F576EB359B47}"/>
    <cellStyle name="Migliaia 38 2 2" xfId="4027" xr:uid="{0C5C3A06-B498-4092-B22C-109B5105B0B2}"/>
    <cellStyle name="Migliaia 38 2 2 2" xfId="5010" xr:uid="{4E5CC7C5-1124-4C59-9035-99047508DFBE}"/>
    <cellStyle name="Migliaia 38 2 2 2 2" xfId="8208" xr:uid="{32A28CA2-6B40-40E6-B1A1-088F03CEEA7B}"/>
    <cellStyle name="Migliaia 38 2 2 2 2 2" xfId="30620" xr:uid="{C609F96E-1FE4-46FF-8934-5262732A1F7B}"/>
    <cellStyle name="Migliaia 38 2 2 2 2 3" xfId="20331" xr:uid="{4F296F8D-A51B-47B4-8BA3-4A8C6D04EC7D}"/>
    <cellStyle name="Migliaia 38 2 2 2 3" xfId="11313" xr:uid="{D9200AE6-17FD-41A1-8BE9-92FCD069E22C}"/>
    <cellStyle name="Migliaia 38 2 2 2 3 3" xfId="23311" xr:uid="{5982F892-EC62-4884-8445-0C8A7F20C4B2}"/>
    <cellStyle name="Migliaia 38 2 2 2 4" xfId="13628" xr:uid="{D822ECC0-5BD9-423C-BCAA-D05362D681B9}"/>
    <cellStyle name="Migliaia 38 2 2 2 4 3" xfId="24266" xr:uid="{0E28A8F7-95B7-4D20-AD6A-15DDA8C83DC3}"/>
    <cellStyle name="Migliaia 38 2 2 2 5" xfId="27657" xr:uid="{7A635037-0B1F-4B68-B0AE-8C5EB874057B}"/>
    <cellStyle name="Migliaia 38 2 2 2 6" xfId="17363" xr:uid="{747FA707-CC5E-49E3-A1EF-2BE6E47ABAE7}"/>
    <cellStyle name="Migliaia 38 2 2 3" xfId="7202" xr:uid="{6C178875-75AE-45BC-BD2B-9F95729A977A}"/>
    <cellStyle name="Migliaia 38 2 2 3 2" xfId="29674" xr:uid="{9CA5EF85-6700-45D5-B03B-51EC9A91C750}"/>
    <cellStyle name="Migliaia 38 2 2 3 3" xfId="19384" xr:uid="{D85410ED-9C72-424C-953C-548E0B33BC02}"/>
    <cellStyle name="Migliaia 38 2 2 4" xfId="10368" xr:uid="{C9C1F9B3-2121-4729-8B6A-98352F99EBD4}"/>
    <cellStyle name="Migliaia 38 2 2 4 3" xfId="22363" xr:uid="{A4B9E69A-139A-4B1D-A6A0-1A702C881162}"/>
    <cellStyle name="Migliaia 38 2 2 5" xfId="13024" xr:uid="{D043F7A6-F930-497A-9072-3A51A03DC805}"/>
    <cellStyle name="Migliaia 38 2 2 5 3" xfId="23849" xr:uid="{D9CC1011-15AE-43AF-BB04-107D528CE49E}"/>
    <cellStyle name="Migliaia 38 2 2 6" xfId="26714" xr:uid="{A942C230-B16F-4674-9B7A-2E9FF7AD50D6}"/>
    <cellStyle name="Migliaia 38 2 2 7" xfId="16415" xr:uid="{DBFCFCEF-4B52-4E1A-B3EE-5D45E4040B5D}"/>
    <cellStyle name="Migliaia 38 2 3" xfId="3873" xr:uid="{830E182F-B0C4-4FF3-9060-3663DCA8D893}"/>
    <cellStyle name="Migliaia 38 2 3 2" xfId="7045" xr:uid="{1F750EBC-E500-4AD8-8500-FF71BBEBFD95}"/>
    <cellStyle name="Migliaia 38 2 3 2 2" xfId="29515" xr:uid="{B3584DC8-01C9-40F8-A708-98123292FC32}"/>
    <cellStyle name="Migliaia 38 2 3 2 3" xfId="19223" xr:uid="{D2430EB4-A95A-49D0-BBAD-B18E2E50CE2F}"/>
    <cellStyle name="Migliaia 38 2 3 3" xfId="10207" xr:uid="{F5F1FF47-5A59-4F88-AA94-FFEFB3AC6603}"/>
    <cellStyle name="Migliaia 38 2 3 3 2" xfId="32477" xr:uid="{533CA8C3-6C48-4B13-8593-5C8B31A418BA}"/>
    <cellStyle name="Migliaia 38 2 3 3 3" xfId="22202" xr:uid="{C0AE3004-4878-4DB4-A174-D5C08C79E9B4}"/>
    <cellStyle name="Migliaia 38 2 3 4" xfId="13465" xr:uid="{13BC8491-2D15-4D71-80D0-C12BFF3B5B50}"/>
    <cellStyle name="Migliaia 38 2 3 4 3" xfId="24104" xr:uid="{785768E9-B70D-4D82-AB2B-B79C521B7ACD}"/>
    <cellStyle name="Migliaia 38 2 3 5" xfId="26553" xr:uid="{D1FF1950-5D09-4A48-BD21-6EDE1F490C85}"/>
    <cellStyle name="Migliaia 38 2 3 6" xfId="16254" xr:uid="{FF2DC23E-03D9-4F21-B4A4-AD663B2D4FFA}"/>
    <cellStyle name="Migliaia 38 2 4" xfId="3402" xr:uid="{B5837E3D-4BB0-42BC-BAC2-6630FFF52D8A}"/>
    <cellStyle name="Migliaia 38 2 4 2" xfId="6759" xr:uid="{F4AE1880-E8EB-4C3C-84D2-B623193D9C64}"/>
    <cellStyle name="Migliaia 38 2 4 2 2" xfId="29259" xr:uid="{CA0AB97D-A50B-4D82-BFA8-894C76866B03}"/>
    <cellStyle name="Migliaia 38 2 4 2 3" xfId="18966" xr:uid="{988C03BD-6C57-421D-863A-F96E8CCC6DF6}"/>
    <cellStyle name="Migliaia 38 2 4 3" xfId="9950" xr:uid="{0B26391F-5D93-4D71-B72A-CE7604BCA2BF}"/>
    <cellStyle name="Migliaia 38 2 4 3 2" xfId="32220" xr:uid="{E302912E-C6DB-4121-88B8-E65B6A091A5B}"/>
    <cellStyle name="Migliaia 38 2 4 3 3" xfId="21944" xr:uid="{E17C432D-5364-4679-AAE8-5E2CEB303E01}"/>
    <cellStyle name="Migliaia 38 2 4 4" xfId="26295" xr:uid="{0AB61F96-09C2-4010-A987-289C48D5801B}"/>
    <cellStyle name="Migliaia 38 2 4 5" xfId="15996" xr:uid="{D010F98C-F360-4A6D-85E0-460F851CE2D2}"/>
    <cellStyle name="Migliaia 38 2 5" xfId="6506" xr:uid="{63C6EA83-A1C6-4582-BCF1-E41D189BF2AF}"/>
    <cellStyle name="Migliaia 38 2 5 2" xfId="29006" xr:uid="{C4DC74D3-094F-4FB8-B83F-7163C13F1D66}"/>
    <cellStyle name="Migliaia 38 2 5 3" xfId="18713" xr:uid="{87AF3F2C-98FF-4A77-A215-0CD8D2A1CB22}"/>
    <cellStyle name="Migliaia 38 2 6" xfId="9697" xr:uid="{6EFF8BBC-C240-4CC7-85EF-B0DDAA44051A}"/>
    <cellStyle name="Migliaia 38 2 6 2" xfId="31967" xr:uid="{CC1A256C-D708-42D9-B54E-5C64BA74CCF2}"/>
    <cellStyle name="Migliaia 38 2 6 3" xfId="21691" xr:uid="{C817533B-9E44-4616-B371-7474431A19C5}"/>
    <cellStyle name="Migliaia 38 2 7" xfId="12816" xr:uid="{998A141C-8E25-4E57-ABA3-8B45296CAEC5}"/>
    <cellStyle name="Migliaia 38 2 7 3" xfId="23687" xr:uid="{65B4F3E5-9F5E-4796-8B53-E441BE2493E6}"/>
    <cellStyle name="Migliaia 38 2 8" xfId="26043" xr:uid="{26C67257-18DF-4643-89CF-A38B406E9C45}"/>
    <cellStyle name="Migliaia 38 2 9" xfId="15743" xr:uid="{FA0AEFF7-F279-4A4F-8B99-46021C131BEA}"/>
    <cellStyle name="Migliaia 38 3" xfId="3113" xr:uid="{B155F773-37D4-4C2F-9DFD-2368B0227712}"/>
    <cellStyle name="Migliaia 38 3 2" xfId="3979" xr:uid="{82234A21-4886-4806-846B-49DB5EDA30A1}"/>
    <cellStyle name="Migliaia 38 3 2 2" xfId="4795" xr:uid="{1F39A00E-52F0-4901-B06D-CD603518BED7}"/>
    <cellStyle name="Migliaia 38 3 2 2 2" xfId="7981" xr:uid="{BBAEC922-C45D-4EDB-9EB9-FFCEF183A07C}"/>
    <cellStyle name="Migliaia 38 3 2 2 2 2" xfId="30411" xr:uid="{E5BD16C2-2905-448F-B0F3-25BCA9C45CC9}"/>
    <cellStyle name="Migliaia 38 3 2 2 2 3" xfId="20121" xr:uid="{95AA2BF1-4E55-45BA-AEA3-8A85E588A10C}"/>
    <cellStyle name="Migliaia 38 3 2 2 3" xfId="11103" xr:uid="{992C9A2E-8A58-4091-AE35-769CC18F5882}"/>
    <cellStyle name="Migliaia 38 3 2 2 3 3" xfId="23101" xr:uid="{41415673-1266-4414-B60C-89511C8CA959}"/>
    <cellStyle name="Migliaia 38 3 2 2 4" xfId="13551" xr:uid="{974D9D42-5CB2-4D24-92FA-F65E3FADCEB9}"/>
    <cellStyle name="Migliaia 38 3 2 2 4 3" xfId="24187" xr:uid="{476A96E9-A8E7-4B88-9592-118EFC505FA2}"/>
    <cellStyle name="Migliaia 38 3 2 2 5" xfId="27452" xr:uid="{D285292F-9E9C-42F8-A70B-F5D6811B4121}"/>
    <cellStyle name="Migliaia 38 3 2 2 6" xfId="17153" xr:uid="{672F0F3A-C7B2-4825-8C08-F3320C1E3274}"/>
    <cellStyle name="Migliaia 38 3 2 3" xfId="7125" xr:uid="{D551E8C8-098F-45B7-ADFC-DAB1AC6DD3CC}"/>
    <cellStyle name="Migliaia 38 3 2 3 2" xfId="29596" xr:uid="{38705DCB-EF17-4065-9E20-9CCA1FA65F46}"/>
    <cellStyle name="Migliaia 38 3 2 3 3" xfId="19305" xr:uid="{F119A2FC-B4D8-4B31-9C3F-45F6D0112F4B}"/>
    <cellStyle name="Migliaia 38 3 2 4" xfId="10289" xr:uid="{CF802542-B126-410B-8FA5-E9D94BD3F90E}"/>
    <cellStyle name="Migliaia 38 3 2 4 2" xfId="32558" xr:uid="{053B39C1-5E1D-45ED-839C-295204ABBE3A}"/>
    <cellStyle name="Migliaia 38 3 2 4 3" xfId="22284" xr:uid="{5D7C3A05-1836-40EC-83E2-0C2145C610B5}"/>
    <cellStyle name="Migliaia 38 3 2 5" xfId="12947" xr:uid="{B6E0765F-C2BD-449D-8E52-8331D4067BC4}"/>
    <cellStyle name="Migliaia 38 3 2 5 3" xfId="23770" xr:uid="{BBE14E31-1092-4B8F-AF03-3A77AFEA4A12}"/>
    <cellStyle name="Migliaia 38 3 2 6" xfId="26635" xr:uid="{5B7B9A35-2355-4355-90B2-CC664ADC26D2}"/>
    <cellStyle name="Migliaia 38 3 2 7" xfId="16336" xr:uid="{E2176A9A-CE3F-4203-8581-6261AA3B897B}"/>
    <cellStyle name="Migliaia 38 3 3" xfId="3800" xr:uid="{F531E22F-7A9F-42BA-B1EE-D7BBC21B48D8}"/>
    <cellStyle name="Migliaia 38 3 3 2" xfId="6963" xr:uid="{6C83D1B3-AFA8-4092-A7EA-048973D0E822}"/>
    <cellStyle name="Migliaia 38 3 3 2 2" xfId="29434" xr:uid="{484AA5AF-C12C-478E-A53C-92BEC6A2BC32}"/>
    <cellStyle name="Migliaia 38 3 3 2 3" xfId="19141" xr:uid="{E254CA49-B9B1-4653-B07D-715FD1D7255D}"/>
    <cellStyle name="Migliaia 38 3 3 3" xfId="10126" xr:uid="{43FF1687-8F3F-4E0A-9A95-2E87C4B78C58}"/>
    <cellStyle name="Migliaia 38 3 3 3 2" xfId="32395" xr:uid="{D149F8A1-062B-464E-ADD5-AE1A88BFFA09}"/>
    <cellStyle name="Migliaia 38 3 3 3 3" xfId="22120" xr:uid="{0BE000ED-877B-4E4B-8D6A-96B20DF72912}"/>
    <cellStyle name="Migliaia 38 3 3 4" xfId="13391" xr:uid="{0B1E4A0E-BD5A-4B2A-959B-504094128E6B}"/>
    <cellStyle name="Migliaia 38 3 3 4 3" xfId="24027" xr:uid="{722CDF4C-09AB-4F36-BE22-2D359CD557B3}"/>
    <cellStyle name="Migliaia 38 3 3 5" xfId="26471" xr:uid="{63AFB60B-3935-439E-92BB-7742C0F23132}"/>
    <cellStyle name="Migliaia 38 3 3 6" xfId="16172" xr:uid="{19DF36F8-2494-40D1-B766-35D5FA550DBC}"/>
    <cellStyle name="Migliaia 38 3 4" xfId="3320" xr:uid="{B6A4AD11-E345-4890-BE41-F2413CC9D393}"/>
    <cellStyle name="Migliaia 38 3 4 2" xfId="6677" xr:uid="{AFFFD49A-3E36-41DA-B352-E5BC12A419F0}"/>
    <cellStyle name="Migliaia 38 3 4 2 2" xfId="29177" xr:uid="{31448159-C850-43DD-B67A-0C7955D3CC68}"/>
    <cellStyle name="Migliaia 38 3 4 2 3" xfId="18884" xr:uid="{62BD6AAE-6853-4434-9C41-3DFF37D50D66}"/>
    <cellStyle name="Migliaia 38 3 4 3" xfId="9868" xr:uid="{BB51A8AB-A290-44B9-AA27-477B26646D7B}"/>
    <cellStyle name="Migliaia 38 3 4 3 2" xfId="32138" xr:uid="{BAD2C9C5-0315-47BA-A453-469F4326833C}"/>
    <cellStyle name="Migliaia 38 3 4 3 3" xfId="21862" xr:uid="{052EFB96-8745-4397-A57A-0A82D118049C}"/>
    <cellStyle name="Migliaia 38 3 4 4" xfId="26213" xr:uid="{1D15DF62-0D34-44A9-A7ED-DAC5A033E6E1}"/>
    <cellStyle name="Migliaia 38 3 4 5" xfId="15914" xr:uid="{4F7CEAE3-8296-4F28-9B03-83653DC29BAA}"/>
    <cellStyle name="Migliaia 38 3 5" xfId="6424" xr:uid="{EC8E6C00-F4EE-4F97-AADC-BDB78F3E7F02}"/>
    <cellStyle name="Migliaia 38 3 5 2" xfId="28925" xr:uid="{5B4D2AC4-2A8A-4469-845A-CAD999C579BB}"/>
    <cellStyle name="Migliaia 38 3 5 3" xfId="18631" xr:uid="{57A65785-0C3C-4C65-BD06-83065518002C}"/>
    <cellStyle name="Migliaia 38 3 6" xfId="9615" xr:uid="{9E075F3C-E5E6-477B-98A5-656D1921FD49}"/>
    <cellStyle name="Migliaia 38 3 6 2" xfId="31885" xr:uid="{492ECC7E-1819-4759-A91E-B2A4895C42B4}"/>
    <cellStyle name="Migliaia 38 3 6 3" xfId="21609" xr:uid="{665FB4D7-6048-4246-AA63-24223C25F96B}"/>
    <cellStyle name="Migliaia 38 3 7" xfId="12735" xr:uid="{2BF42503-A0C7-43CC-9FB3-6325D4FE8D33}"/>
    <cellStyle name="Migliaia 38 3 7 3" xfId="23605" xr:uid="{8E7E2B50-D7A2-4A22-B04C-E222F55C0112}"/>
    <cellStyle name="Migliaia 38 3 8" xfId="25961" xr:uid="{518AC4D8-2993-4C4E-B4B1-DF14C8F782AF}"/>
    <cellStyle name="Migliaia 38 3 9" xfId="15661" xr:uid="{CAA6CA61-C8B3-4094-9605-958A3A6D8653}"/>
    <cellStyle name="Migliaia 38 4" xfId="3732" xr:uid="{BC622B5B-E102-4636-9B12-C734384C3B86}"/>
    <cellStyle name="Migliaia 38 4 2" xfId="4675" xr:uid="{4C08FC6B-539C-485D-BFF0-69A8D3B227E2}"/>
    <cellStyle name="Migliaia 38 4 2 2" xfId="7851" xr:uid="{74ACBBB4-6887-4DB8-BE98-1093E980ACA1}"/>
    <cellStyle name="Migliaia 38 4 2 2 2" xfId="30279" xr:uid="{ADF408B9-CD2C-4916-B57F-6E5125A60A0F}"/>
    <cellStyle name="Migliaia 38 4 2 2 3" xfId="19990" xr:uid="{F93156C0-F63B-4E2F-AD00-6532DE411CB5}"/>
    <cellStyle name="Migliaia 38 4 2 3" xfId="10974" xr:uid="{61C8120C-8C91-4899-BC08-6E543DE41076}"/>
    <cellStyle name="Migliaia 38 4 2 3 3" xfId="22969" xr:uid="{8A87D9F8-618B-41F2-817E-A2EBD511EF8A}"/>
    <cellStyle name="Migliaia 38 4 2 4" xfId="27320" xr:uid="{F18EE3F8-5A1B-4B70-9856-7B3406C7B105}"/>
    <cellStyle name="Migliaia 38 4 2 5" xfId="17021" xr:uid="{CB3D5BF8-BBF8-4325-8BB7-CBE3121B633B}"/>
    <cellStyle name="Migliaia 38 4 3" xfId="6886" xr:uid="{824D9172-19A1-4A94-9BFF-1B1B51A95D9F}"/>
    <cellStyle name="Migliaia 38 4 3 2" xfId="29357" xr:uid="{2CB057F4-9D38-47EA-BA1B-D543308B6E71}"/>
    <cellStyle name="Migliaia 38 4 3 3" xfId="19064" xr:uid="{EA04F0AA-25DF-48A0-96CA-C8AF9A8A5EB0}"/>
    <cellStyle name="Migliaia 38 4 4" xfId="10049" xr:uid="{F2C79B64-7225-4FD3-B64A-D8A66FA12FBC}"/>
    <cellStyle name="Migliaia 38 4 4 2" xfId="32318" xr:uid="{E86C0EBE-5B15-46E7-8FDA-8F7F81BBE5C8}"/>
    <cellStyle name="Migliaia 38 4 4 3" xfId="22043" xr:uid="{A0F2AEFE-A2B0-4E2D-B492-CB561268B1E1}"/>
    <cellStyle name="Migliaia 38 4 5" xfId="13315" xr:uid="{F7FE964D-0353-45C6-ADA7-59D39D795C4F}"/>
    <cellStyle name="Migliaia 38 4 5 3" xfId="23950" xr:uid="{0F1F4F71-2152-4D15-855A-CFE7DE919A8A}"/>
    <cellStyle name="Migliaia 38 4 6" xfId="26394" xr:uid="{CE8002FB-0AB2-4F72-A283-E31123CD9718}"/>
    <cellStyle name="Migliaia 38 4 7" xfId="16095" xr:uid="{890A07E6-FDA0-4C45-BBB2-D75BB7339700}"/>
    <cellStyle name="Migliaia 38 5" xfId="4472" xr:uid="{3CA9EF11-D9A3-4B7E-9372-C5D2D2AE9FF3}"/>
    <cellStyle name="Migliaia 38 5 2" xfId="7648" xr:uid="{DB98208D-54C0-47BB-A687-5075D13A23AD}"/>
    <cellStyle name="Migliaia 38 5 2 2" xfId="30077" xr:uid="{C9421A2B-7666-4DD7-BA5A-760CD6C6B949}"/>
    <cellStyle name="Migliaia 38 5 2 3" xfId="19787" xr:uid="{A8DD7ED1-DB03-4A8B-A161-F761F256D60C}"/>
    <cellStyle name="Migliaia 38 5 3" xfId="10771" xr:uid="{51AAE314-1C85-4A08-8A85-B52319E7270A}"/>
    <cellStyle name="Migliaia 38 5 3 3" xfId="22766" xr:uid="{F4CC3458-D231-4E99-AA15-14ED01DC6A80}"/>
    <cellStyle name="Migliaia 38 5 4" xfId="13991" xr:uid="{8DA2E2C1-B431-49D6-9C68-71E47F1634D9}"/>
    <cellStyle name="Migliaia 38 5 4 3" xfId="24630" xr:uid="{82500B85-17EA-4CEF-89B0-EBDB5B043F90}"/>
    <cellStyle name="Migliaia 38 5 5" xfId="27117" xr:uid="{03FA53E2-9F0C-4C0D-BC72-BE70E2569EA8}"/>
    <cellStyle name="Migliaia 38 5 6" xfId="16818" xr:uid="{055B7D8C-34B0-47AF-A3E0-285183149B4D}"/>
    <cellStyle name="Migliaia 38 6" xfId="4372" xr:uid="{4FCC6D0F-B737-408A-B454-97AF226E2537}"/>
    <cellStyle name="Migliaia 38 6 2" xfId="7547" xr:uid="{2C26E26F-D3FA-49FA-8D39-80A7CB0CC485}"/>
    <cellStyle name="Migliaia 38 6 2 2" xfId="29976" xr:uid="{3C2CC12A-2874-4208-8E9E-7C182C83133B}"/>
    <cellStyle name="Migliaia 38 6 2 3" xfId="19686" xr:uid="{B9CB2597-ABD9-4DBC-BE19-25B50C394560}"/>
    <cellStyle name="Migliaia 38 6 3" xfId="10670" xr:uid="{710C3148-91CA-4DEB-8624-0EDD1A1E26DF}"/>
    <cellStyle name="Migliaia 38 6 3 3" xfId="22665" xr:uid="{FA9EA734-EF7F-4EEC-889D-B30B012F0ECE}"/>
    <cellStyle name="Migliaia 38 6 4" xfId="13964" xr:uid="{2809F764-C48C-47A5-8CF9-1366AA04911B}"/>
    <cellStyle name="Migliaia 38 6 4 3" xfId="24603" xr:uid="{76A70E76-AFBA-4972-832F-E564D649E111}"/>
    <cellStyle name="Migliaia 38 6 5" xfId="27016" xr:uid="{E1D17214-F6C8-463A-B86F-DE7FD816CF36}"/>
    <cellStyle name="Migliaia 38 6 6" xfId="16717" xr:uid="{E2851B58-57AB-49E1-B718-415E471BA054}"/>
    <cellStyle name="Migliaia 38 7" xfId="4269" xr:uid="{649917E7-619B-4A89-AEB7-62E21BFC8E29}"/>
    <cellStyle name="Migliaia 38 7 2" xfId="7444" xr:uid="{61667CE4-C746-4ACA-800A-0871109522CE}"/>
    <cellStyle name="Migliaia 38 7 2 2" xfId="29887" xr:uid="{47A09671-43E6-4EC1-9F68-42AF943E1FE4}"/>
    <cellStyle name="Migliaia 38 7 2 3" xfId="19597" xr:uid="{78535C8E-7B3D-4E68-B680-BFD8D10ED564}"/>
    <cellStyle name="Migliaia 38 7 3" xfId="10581" xr:uid="{BDDE5E95-DB7E-4191-9F45-615821497AEC}"/>
    <cellStyle name="Migliaia 38 7 3 3" xfId="22576" xr:uid="{5309455A-4320-4EB2-A9A2-3386D58659C3}"/>
    <cellStyle name="Migliaia 38 7 4" xfId="26927" xr:uid="{F64D07D6-D7E4-46AB-BD8A-7F08E0783071}"/>
    <cellStyle name="Migliaia 38 7 5" xfId="16628" xr:uid="{737FAF65-955B-4614-9E71-225DB3555E84}"/>
    <cellStyle name="Migliaia 38 8" xfId="3238" xr:uid="{67F0AB62-E0B7-4D2D-ABA9-21CC99B40882}"/>
    <cellStyle name="Migliaia 38 8 2" xfId="6593" xr:uid="{B69C37AD-4D5F-417A-A566-06F50C91C721}"/>
    <cellStyle name="Migliaia 38 8 2 2" xfId="29093" xr:uid="{E59EDC01-4641-40D8-941E-0DAA65994BF2}"/>
    <cellStyle name="Migliaia 38 8 2 3" xfId="18800" xr:uid="{551E58D0-4C6D-4036-9614-ABD13E10816D}"/>
    <cellStyle name="Migliaia 38 8 3" xfId="9784" xr:uid="{D93220C1-8F11-4FBF-A769-953F72682E4B}"/>
    <cellStyle name="Migliaia 38 8 3 2" xfId="32054" xr:uid="{66A1D3BB-F9BE-4ECC-A2BD-3E48429A9887}"/>
    <cellStyle name="Migliaia 38 8 3 3" xfId="21778" xr:uid="{40416378-A67E-45FA-8BA2-B8C2BB60C505}"/>
    <cellStyle name="Migliaia 38 8 4" xfId="26130" xr:uid="{480FB5EE-9162-4FBD-AFD2-DCD82DBED9A1}"/>
    <cellStyle name="Migliaia 38 8 5" xfId="15830" xr:uid="{56840481-529E-4082-97F8-B077CF75927C}"/>
    <cellStyle name="Migliaia 38 9" xfId="3052" xr:uid="{F6BAFC53-AD29-4B54-B446-4999F47CB98B}"/>
    <cellStyle name="Migliaia 38 9 2" xfId="6341" xr:uid="{13A8DAE0-F2C8-460E-8479-D1863FAAA6FB}"/>
    <cellStyle name="Migliaia 38 9 2 2" xfId="28842" xr:uid="{7A022C08-7330-4B9A-AC1C-D8B18FB5C190}"/>
    <cellStyle name="Migliaia 38 9 2 3" xfId="18548" xr:uid="{CE715F0F-063B-4E96-8BF0-2D2F361F0ECF}"/>
    <cellStyle name="Migliaia 38 9 3" xfId="9532" xr:uid="{56DF8453-6398-4226-9DF5-5BDB6944A5E2}"/>
    <cellStyle name="Migliaia 38 9 3 2" xfId="31802" xr:uid="{2366E6AF-1A34-4C5D-A1A7-432CFD65DD03}"/>
    <cellStyle name="Migliaia 38 9 3 3" xfId="21526" xr:uid="{89ECECDE-B5D9-444A-850F-F918F1ABFAAE}"/>
    <cellStyle name="Migliaia 38 9 4" xfId="25878" xr:uid="{57DE854F-EE5E-46D0-86A8-1FA1A059B352}"/>
    <cellStyle name="Migliaia 38 9 5" xfId="15578" xr:uid="{E6A26207-E6FD-415B-80E8-FB5FB0859B71}"/>
    <cellStyle name="Migliaia 39" xfId="2866" xr:uid="{EF713BA9-55F3-4D53-8E8D-A6920449059F}"/>
    <cellStyle name="Migliaia 39 10" xfId="2953" xr:uid="{5BC8DB8F-D36B-435C-8E3F-17395016DE4F}"/>
    <cellStyle name="Migliaia 39 10 2" xfId="6245" xr:uid="{74F6C14A-15B1-4BE9-9307-42067950AC71}"/>
    <cellStyle name="Migliaia 39 10 2 2" xfId="28746" xr:uid="{6A03AAEA-8FBA-4D3C-9CFD-83D28114CF25}"/>
    <cellStyle name="Migliaia 39 10 2 3" xfId="18452" xr:uid="{9AFB6C0E-6B34-46C8-8480-E07FF116FC30}"/>
    <cellStyle name="Migliaia 39 10 3" xfId="9436" xr:uid="{79850CFB-1710-4647-9935-5A54ED1F7DA3}"/>
    <cellStyle name="Migliaia 39 10 3 2" xfId="31706" xr:uid="{8A81F9DB-1FA3-4EE1-A260-DEDB56B7EE99}"/>
    <cellStyle name="Migliaia 39 10 3 3" xfId="21430" xr:uid="{DEEB4EFD-2840-47B8-BB56-C07CC81EE145}"/>
    <cellStyle name="Migliaia 39 10 4" xfId="25782" xr:uid="{4B048DBE-6919-4071-A2FC-80CCAC223768}"/>
    <cellStyle name="Migliaia 39 10 5" xfId="15482" xr:uid="{B9B614B1-CC34-46F4-BCC5-2A68D4BDBE4D}"/>
    <cellStyle name="Migliaia 39 11" xfId="6158" xr:uid="{4F38221E-CC87-4D6A-91AF-6F755C05D561}"/>
    <cellStyle name="Migliaia 39 11 2" xfId="28659" xr:uid="{8609F933-518F-4FFE-9390-9EEF77709391}"/>
    <cellStyle name="Migliaia 39 11 3" xfId="18365" xr:uid="{CF35C9BD-7572-4168-AC5A-39706FB1BE85}"/>
    <cellStyle name="Migliaia 39 12" xfId="9349" xr:uid="{1F08C461-0084-46A5-AADE-27585B7DF997}"/>
    <cellStyle name="Migliaia 39 12 2" xfId="31619" xr:uid="{5CB0355F-50D1-4FFE-AA81-8640BE727E87}"/>
    <cellStyle name="Migliaia 39 12 3" xfId="21343" xr:uid="{88D58EE1-FC33-454B-A0A7-7464966CB5AC}"/>
    <cellStyle name="Migliaia 39 13" xfId="12667" xr:uid="{F8D99523-D406-45A4-8C94-783BE7F813D6}"/>
    <cellStyle name="Migliaia 39 13 3" xfId="23535" xr:uid="{A889C89E-96C7-45E9-B40A-EBA82CDA38E4}"/>
    <cellStyle name="Migliaia 39 14" xfId="25695" xr:uid="{D627356D-13CD-43E5-A01C-A46711E4838C}"/>
    <cellStyle name="Migliaia 39 15" xfId="15395" xr:uid="{CF89547C-EAF9-43FF-8C51-F5EB99F1F217}"/>
    <cellStyle name="Migliaia 39 2" xfId="3164" xr:uid="{8E6B86A0-C975-4984-A0FB-F16C8FC2D366}"/>
    <cellStyle name="Migliaia 39 2 2" xfId="4040" xr:uid="{D89D0888-185E-42AD-8091-B11C183E0A15}"/>
    <cellStyle name="Migliaia 39 2 2 2" xfId="5023" xr:uid="{F1314AB8-DC86-46A9-94E9-BF1C8F8921C4}"/>
    <cellStyle name="Migliaia 39 2 2 2 2" xfId="8221" xr:uid="{3D91F578-1FFC-4D65-B0E2-98DF6D152276}"/>
    <cellStyle name="Migliaia 39 2 2 2 2 2" xfId="30633" xr:uid="{B3A1DAF0-81ED-4995-9940-79BE0B8BE6D0}"/>
    <cellStyle name="Migliaia 39 2 2 2 2 3" xfId="20344" xr:uid="{1CF2C613-BBC5-4129-8DE4-6785F70BEC0A}"/>
    <cellStyle name="Migliaia 39 2 2 2 3" xfId="11326" xr:uid="{106AFF4E-4360-46A2-9487-04CC835DE445}"/>
    <cellStyle name="Migliaia 39 2 2 2 3 3" xfId="23324" xr:uid="{E395DA2E-E273-48E2-935B-9205A8015F4C}"/>
    <cellStyle name="Migliaia 39 2 2 2 4" xfId="13641" xr:uid="{29E0FD42-1F22-4C21-974C-C9CCB4C64232}"/>
    <cellStyle name="Migliaia 39 2 2 2 4 3" xfId="24279" xr:uid="{69A8866B-1B7B-4CF9-BDE2-905B39122819}"/>
    <cellStyle name="Migliaia 39 2 2 2 5" xfId="27670" xr:uid="{F46FD9BC-223C-4CC4-843B-AC1824137DF4}"/>
    <cellStyle name="Migliaia 39 2 2 2 6" xfId="17376" xr:uid="{9E586E9A-A5B0-49C5-9EC0-D81E789BBCCF}"/>
    <cellStyle name="Migliaia 39 2 2 3" xfId="7215" xr:uid="{0BD585A3-D617-43EE-BB44-DD1036D2C13B}"/>
    <cellStyle name="Migliaia 39 2 2 3 2" xfId="29687" xr:uid="{A73EB4F5-14CA-4CE3-AFB7-A02977B790C2}"/>
    <cellStyle name="Migliaia 39 2 2 3 3" xfId="19397" xr:uid="{1D138A5D-B782-4C27-A7EE-4C6898EC5984}"/>
    <cellStyle name="Migliaia 39 2 2 4" xfId="10381" xr:uid="{73DE9356-1A09-4E5F-B70A-4AEA3DC18D73}"/>
    <cellStyle name="Migliaia 39 2 2 4 3" xfId="22376" xr:uid="{7B8C556C-26D9-4C73-B143-3465467364E2}"/>
    <cellStyle name="Migliaia 39 2 2 5" xfId="13037" xr:uid="{E1D1B71B-4494-4DD1-A8CD-73CBF9F82701}"/>
    <cellStyle name="Migliaia 39 2 2 5 3" xfId="23862" xr:uid="{197E33E3-F0ED-4655-AAD8-15DF25707E3A}"/>
    <cellStyle name="Migliaia 39 2 2 6" xfId="26727" xr:uid="{420F583F-62C0-412D-99F6-B268AB5ADB69}"/>
    <cellStyle name="Migliaia 39 2 2 7" xfId="16428" xr:uid="{2B73A753-B9AA-454C-B7ED-238D3727C1EF}"/>
    <cellStyle name="Migliaia 39 2 3" xfId="3886" xr:uid="{EE0F2585-C4AE-4858-AACE-061ACC5FBF77}"/>
    <cellStyle name="Migliaia 39 2 3 2" xfId="7058" xr:uid="{6D743462-9A5E-4D65-B17D-E0CCDDFEA1A0}"/>
    <cellStyle name="Migliaia 39 2 3 2 2" xfId="29528" xr:uid="{A82686A5-2F0E-4107-A7BE-E109C1B2C39F}"/>
    <cellStyle name="Migliaia 39 2 3 2 3" xfId="19236" xr:uid="{954CF3E8-72FB-4EB8-B0B3-469382FD9756}"/>
    <cellStyle name="Migliaia 39 2 3 3" xfId="10220" xr:uid="{A1256CD8-1E08-407A-BF7A-719586660E58}"/>
    <cellStyle name="Migliaia 39 2 3 3 2" xfId="32490" xr:uid="{CC316328-3126-49F1-9D36-E4F0CDCFDE75}"/>
    <cellStyle name="Migliaia 39 2 3 3 3" xfId="22215" xr:uid="{E4A3B200-9FAE-425C-A3AB-87C8EAEDE1A4}"/>
    <cellStyle name="Migliaia 39 2 3 4" xfId="13478" xr:uid="{684BF1DD-644F-4A6C-BF54-602DD9E0A52D}"/>
    <cellStyle name="Migliaia 39 2 3 4 3" xfId="24117" xr:uid="{B5F1B920-B129-40D9-9234-2BC91A3B23D5}"/>
    <cellStyle name="Migliaia 39 2 3 5" xfId="26566" xr:uid="{E2DE7B35-0E9E-4F2F-9595-FC0E20044C17}"/>
    <cellStyle name="Migliaia 39 2 3 6" xfId="16267" xr:uid="{DCE2E90E-A197-4C7B-9695-24026797FD9F}"/>
    <cellStyle name="Migliaia 39 2 4" xfId="3415" xr:uid="{874EE562-A9DB-4F1E-960D-EE26946C5258}"/>
    <cellStyle name="Migliaia 39 2 4 2" xfId="6772" xr:uid="{C2C34670-821A-4414-AEBB-BE277627E27B}"/>
    <cellStyle name="Migliaia 39 2 4 2 2" xfId="29272" xr:uid="{E0780D4F-E88A-4551-9E4B-99865CE82ED6}"/>
    <cellStyle name="Migliaia 39 2 4 2 3" xfId="18979" xr:uid="{1870BEB7-20CC-4D2E-B13B-998A8E1A0608}"/>
    <cellStyle name="Migliaia 39 2 4 3" xfId="9963" xr:uid="{A98D5717-71E1-469D-9DE4-498DF50C5667}"/>
    <cellStyle name="Migliaia 39 2 4 3 2" xfId="32233" xr:uid="{2B9A8F6B-39D5-4848-96F8-AC7CE233C07A}"/>
    <cellStyle name="Migliaia 39 2 4 3 3" xfId="21957" xr:uid="{0323F8F1-4E88-4527-86C9-9EEC0ABC98F5}"/>
    <cellStyle name="Migliaia 39 2 4 4" xfId="26308" xr:uid="{03F0D504-56D6-4D1A-A054-C48DCDB12BAA}"/>
    <cellStyle name="Migliaia 39 2 4 5" xfId="16009" xr:uid="{DE152E6A-09C2-447F-A2AC-58DFAE0C0F98}"/>
    <cellStyle name="Migliaia 39 2 5" xfId="6519" xr:uid="{1D0F8BF2-3101-4086-A23F-92EE8AAAC592}"/>
    <cellStyle name="Migliaia 39 2 5 2" xfId="29019" xr:uid="{D6D0D085-A8C6-4ED7-B72F-14AF178E8E9E}"/>
    <cellStyle name="Migliaia 39 2 5 3" xfId="18726" xr:uid="{4EE7EED9-FC00-43EC-A657-856BD9F8B94C}"/>
    <cellStyle name="Migliaia 39 2 6" xfId="9710" xr:uid="{FF383E97-A003-4E01-BC44-19050B8967C5}"/>
    <cellStyle name="Migliaia 39 2 6 2" xfId="31980" xr:uid="{0D4F93DB-7DD8-49B6-8D25-E484C2146EAA}"/>
    <cellStyle name="Migliaia 39 2 6 3" xfId="21704" xr:uid="{F6C50C77-D235-4971-BB52-52A1F030DA85}"/>
    <cellStyle name="Migliaia 39 2 7" xfId="12829" xr:uid="{5E3E35AE-0096-4613-995F-785C3544E694}"/>
    <cellStyle name="Migliaia 39 2 7 3" xfId="23700" xr:uid="{BBC25BA0-80A1-484B-9307-176BCE887A0A}"/>
    <cellStyle name="Migliaia 39 2 8" xfId="26056" xr:uid="{CF6B5B38-BEBC-4D8E-AB86-A331024EA0FB}"/>
    <cellStyle name="Migliaia 39 2 9" xfId="15756" xr:uid="{79BB85FA-8823-49A5-B95E-031EE30BCA50}"/>
    <cellStyle name="Migliaia 39 3" xfId="3120" xr:uid="{025040E3-2D60-4C62-B7C9-E106552776D2}"/>
    <cellStyle name="Migliaia 39 3 2" xfId="3986" xr:uid="{261C906F-B21C-4423-ACAD-C631A05A5B19}"/>
    <cellStyle name="Migliaia 39 3 2 2" xfId="4808" xr:uid="{33D5D8D8-480B-47FD-8331-2AD84362D065}"/>
    <cellStyle name="Migliaia 39 3 2 2 2" xfId="7994" xr:uid="{3B0074B8-ECCE-4657-BCFB-F261009DFC80}"/>
    <cellStyle name="Migliaia 39 3 2 2 2 2" xfId="30424" xr:uid="{6E27B12F-11A3-4FA0-9212-97690AE460D0}"/>
    <cellStyle name="Migliaia 39 3 2 2 2 3" xfId="20134" xr:uid="{35E01784-C2B2-4FCD-8686-8DC24B2520E2}"/>
    <cellStyle name="Migliaia 39 3 2 2 3" xfId="11116" xr:uid="{188BB017-B1C9-484D-97BF-A9D6195C7CEB}"/>
    <cellStyle name="Migliaia 39 3 2 2 3 3" xfId="23114" xr:uid="{56B50C65-975A-4C60-953C-EAED811F65CF}"/>
    <cellStyle name="Migliaia 39 3 2 2 4" xfId="13558" xr:uid="{BF6D19A4-D77B-4E0C-8042-B97D9712773C}"/>
    <cellStyle name="Migliaia 39 3 2 2 4 3" xfId="24194" xr:uid="{4C2C3B6F-A154-43B0-B072-FA2F85DD76D3}"/>
    <cellStyle name="Migliaia 39 3 2 2 5" xfId="27465" xr:uid="{8F86859B-62DF-49E0-BE23-51127CC3F924}"/>
    <cellStyle name="Migliaia 39 3 2 2 6" xfId="17166" xr:uid="{9E65BE5F-618E-4AFE-A141-DED3BAC79D2D}"/>
    <cellStyle name="Migliaia 39 3 2 3" xfId="7132" xr:uid="{F13F81AF-8247-4B0F-AF61-BB464A7406FE}"/>
    <cellStyle name="Migliaia 39 3 2 3 2" xfId="29603" xr:uid="{15FD9336-BB0C-41F5-81FC-862D3429229F}"/>
    <cellStyle name="Migliaia 39 3 2 3 3" xfId="19312" xr:uid="{14845E17-F85D-4DC2-AE95-4F9C0A4AB4A1}"/>
    <cellStyle name="Migliaia 39 3 2 4" xfId="10296" xr:uid="{86EC3A44-F47E-4F98-92A8-729F44BE8222}"/>
    <cellStyle name="Migliaia 39 3 2 4 2" xfId="32565" xr:uid="{64337AA5-3BEE-46A3-A92C-65ECEAF8798F}"/>
    <cellStyle name="Migliaia 39 3 2 4 3" xfId="22291" xr:uid="{C5D0CE10-6A5F-4584-A710-939B1158585D}"/>
    <cellStyle name="Migliaia 39 3 2 5" xfId="12954" xr:uid="{4DC72318-EB71-4360-80A3-2B28512E436E}"/>
    <cellStyle name="Migliaia 39 3 2 5 3" xfId="23777" xr:uid="{6E67A612-FAD5-4DF3-B5F2-F9EDF47B8D6D}"/>
    <cellStyle name="Migliaia 39 3 2 6" xfId="26642" xr:uid="{0F1C2542-006B-448A-A569-D54DE0608513}"/>
    <cellStyle name="Migliaia 39 3 2 7" xfId="16343" xr:uid="{A829CB2B-1145-46A0-82AD-465AF185E341}"/>
    <cellStyle name="Migliaia 39 3 3" xfId="3807" xr:uid="{5EFBC5A2-6954-4097-840C-019DF70DAA1B}"/>
    <cellStyle name="Migliaia 39 3 3 2" xfId="6970" xr:uid="{64B8DDD7-8551-4F16-9701-A2D5864B4100}"/>
    <cellStyle name="Migliaia 39 3 3 2 2" xfId="29441" xr:uid="{5413E74F-0DB9-45C9-9A25-3A49A8028B0A}"/>
    <cellStyle name="Migliaia 39 3 3 2 3" xfId="19148" xr:uid="{4BF29E7D-115F-4E7F-84E6-181936626D46}"/>
    <cellStyle name="Migliaia 39 3 3 3" xfId="10133" xr:uid="{392C9ED6-5E95-40F0-80BD-72C8009A887E}"/>
    <cellStyle name="Migliaia 39 3 3 3 2" xfId="32402" xr:uid="{C746212E-9FD8-47A5-AFA8-F0DAE38289BF}"/>
    <cellStyle name="Migliaia 39 3 3 3 3" xfId="22127" xr:uid="{9F82A444-4D9E-460E-8243-D462685A3389}"/>
    <cellStyle name="Migliaia 39 3 3 4" xfId="13398" xr:uid="{DADF7D7C-C18F-444D-8DE7-2F544E3A8042}"/>
    <cellStyle name="Migliaia 39 3 3 4 3" xfId="24034" xr:uid="{8DD33119-3A33-4C0B-816C-4EFEFB778105}"/>
    <cellStyle name="Migliaia 39 3 3 5" xfId="26478" xr:uid="{D9993BA3-B99F-469F-B5BF-84294191CA04}"/>
    <cellStyle name="Migliaia 39 3 3 6" xfId="16179" xr:uid="{5217546D-C4BF-47DC-A841-F30F5D4C0739}"/>
    <cellStyle name="Migliaia 39 3 4" xfId="3327" xr:uid="{7759A10C-AB2D-4FF1-A7ED-83AB6D75713D}"/>
    <cellStyle name="Migliaia 39 3 4 2" xfId="6684" xr:uid="{45CE23EA-6597-47FC-BE0E-848697A67947}"/>
    <cellStyle name="Migliaia 39 3 4 2 2" xfId="29184" xr:uid="{2E9753F2-A423-4987-B45F-8A0CE590B555}"/>
    <cellStyle name="Migliaia 39 3 4 2 3" xfId="18891" xr:uid="{777A2B4B-34B4-46F6-881B-637937F6E472}"/>
    <cellStyle name="Migliaia 39 3 4 3" xfId="9875" xr:uid="{FAA54F6F-6309-4B73-98CF-CDD354B87B71}"/>
    <cellStyle name="Migliaia 39 3 4 3 2" xfId="32145" xr:uid="{4D205449-2AF4-4204-8E25-847DBB893DD7}"/>
    <cellStyle name="Migliaia 39 3 4 3 3" xfId="21869" xr:uid="{7426775F-EA2A-4FEE-8DF9-FA1C1E547BDD}"/>
    <cellStyle name="Migliaia 39 3 4 4" xfId="26220" xr:uid="{4619726E-9618-4E2A-934D-EBFA9339EFA2}"/>
    <cellStyle name="Migliaia 39 3 4 5" xfId="15921" xr:uid="{75CB4315-9095-4BFD-BCAA-AB545B28ADDE}"/>
    <cellStyle name="Migliaia 39 3 5" xfId="6431" xr:uid="{BC6CA491-1C88-4DFA-A2D0-2BE546A73EE3}"/>
    <cellStyle name="Migliaia 39 3 5 2" xfId="28932" xr:uid="{30EBCEE5-C9F7-42A4-B56C-33EB9B6D525F}"/>
    <cellStyle name="Migliaia 39 3 5 3" xfId="18638" xr:uid="{739466E2-E8C1-48E7-9743-700FC3AFA9B9}"/>
    <cellStyle name="Migliaia 39 3 6" xfId="9622" xr:uid="{DEEA3DB7-29F6-4CD5-85F4-DB9A8FA6C444}"/>
    <cellStyle name="Migliaia 39 3 6 2" xfId="31892" xr:uid="{735C4D30-3667-4F72-8F4A-CDF078BF7A11}"/>
    <cellStyle name="Migliaia 39 3 6 3" xfId="21616" xr:uid="{CE1C061B-B59F-4C7F-BE31-D4DC7ED6BEA2}"/>
    <cellStyle name="Migliaia 39 3 7" xfId="12742" xr:uid="{A88E7129-0336-45EC-A658-03FA36F1CD52}"/>
    <cellStyle name="Migliaia 39 3 7 3" xfId="23612" xr:uid="{DCEC20E5-5CB3-4DCF-A885-AFF464D7ABBC}"/>
    <cellStyle name="Migliaia 39 3 8" xfId="25968" xr:uid="{D8BEAB1F-AD67-4F37-9B44-66FED3AB3447}"/>
    <cellStyle name="Migliaia 39 3 9" xfId="15668" xr:uid="{83135753-E028-4FAC-A0CD-85B65E63CDAE}"/>
    <cellStyle name="Migliaia 39 4" xfId="3739" xr:uid="{4C9DD12F-C2FD-4F12-AA3A-EFFADCB4E5E6}"/>
    <cellStyle name="Migliaia 39 4 2" xfId="4688" xr:uid="{1FBAF391-5D0C-4F40-BCC7-0E5B143EABC1}"/>
    <cellStyle name="Migliaia 39 4 2 2" xfId="7864" xr:uid="{92C4460B-B91E-46CC-B5B2-8E83D86C435D}"/>
    <cellStyle name="Migliaia 39 4 2 2 2" xfId="30292" xr:uid="{ADF485C6-D7F2-4988-BCA7-0B5B296E8B34}"/>
    <cellStyle name="Migliaia 39 4 2 2 3" xfId="20003" xr:uid="{6AB21639-76B1-45E2-B32B-3E0DEF0E7920}"/>
    <cellStyle name="Migliaia 39 4 2 3" xfId="10987" xr:uid="{DB3D49D0-73AC-4F85-B663-22815D056AE4}"/>
    <cellStyle name="Migliaia 39 4 2 3 3" xfId="22982" xr:uid="{2F811C7F-4A2D-4243-8688-F49E4F42D789}"/>
    <cellStyle name="Migliaia 39 4 2 4" xfId="27333" xr:uid="{A86D8639-B735-4955-8649-859C2CC68FAC}"/>
    <cellStyle name="Migliaia 39 4 2 5" xfId="17034" xr:uid="{512B835B-F9E0-462E-8411-DB32B4D80D41}"/>
    <cellStyle name="Migliaia 39 4 3" xfId="6893" xr:uid="{0A5B663B-D18B-44E5-B8DA-32250D18B489}"/>
    <cellStyle name="Migliaia 39 4 3 2" xfId="29364" xr:uid="{DFE9377A-C41F-453F-A9AD-CE456C178B2D}"/>
    <cellStyle name="Migliaia 39 4 3 3" xfId="19071" xr:uid="{2E139269-5A46-4A35-A0D8-39473AACF8FF}"/>
    <cellStyle name="Migliaia 39 4 4" xfId="10056" xr:uid="{847E46FF-BFA9-49EE-A492-D7D419C3E1E4}"/>
    <cellStyle name="Migliaia 39 4 4 2" xfId="32325" xr:uid="{C569F23F-46E2-4A16-BAA1-728906AF9AB0}"/>
    <cellStyle name="Migliaia 39 4 4 3" xfId="22050" xr:uid="{F3E684B3-7E2D-4F9E-A2D7-FBFEA77A0449}"/>
    <cellStyle name="Migliaia 39 4 5" xfId="13322" xr:uid="{B547734E-1CD7-49D4-8D98-41DB678699AD}"/>
    <cellStyle name="Migliaia 39 4 5 3" xfId="23957" xr:uid="{33139C31-85BB-4C96-A8E9-8064E240D571}"/>
    <cellStyle name="Migliaia 39 4 6" xfId="26401" xr:uid="{2FF6762B-6515-4F86-BBAF-68786E1B4CE8}"/>
    <cellStyle name="Migliaia 39 4 7" xfId="16102" xr:uid="{B0595952-7D8F-46B6-A0EC-A4D53E68904F}"/>
    <cellStyle name="Migliaia 39 5" xfId="4485" xr:uid="{3D5629DE-EDA4-402A-B4BF-1273BB0AF362}"/>
    <cellStyle name="Migliaia 39 5 2" xfId="7661" xr:uid="{256C30B5-6035-4B19-9CFB-51CDF1F40064}"/>
    <cellStyle name="Migliaia 39 5 2 2" xfId="30090" xr:uid="{ED19D7D3-05E9-4078-8195-DA570FDBCA60}"/>
    <cellStyle name="Migliaia 39 5 2 3" xfId="19800" xr:uid="{5C84589B-BBE9-4F49-8EAA-03C3B4C11E2C}"/>
    <cellStyle name="Migliaia 39 5 3" xfId="10784" xr:uid="{5ADC3D1D-AB71-4CE7-91E3-F52756460C82}"/>
    <cellStyle name="Migliaia 39 5 3 3" xfId="22779" xr:uid="{0FD0BA9E-9DF7-4899-B6D3-CB8553045E30}"/>
    <cellStyle name="Migliaia 39 5 4" xfId="13863" xr:uid="{2B66B15B-8F83-4102-89CD-09281A846521}"/>
    <cellStyle name="Migliaia 39 5 4 3" xfId="24503" xr:uid="{E4CB0415-FCCF-45FD-AF50-B468CCDA35D9}"/>
    <cellStyle name="Migliaia 39 5 5" xfId="27130" xr:uid="{089B62F3-5350-41DA-A0FC-43647AF946FE}"/>
    <cellStyle name="Migliaia 39 5 6" xfId="16831" xr:uid="{17E527E8-608B-4A29-A2DD-24FC1112BB54}"/>
    <cellStyle name="Migliaia 39 6" xfId="4385" xr:uid="{D4DF8768-AFCA-4202-BC67-8D2F3B545A55}"/>
    <cellStyle name="Migliaia 39 6 2" xfId="7560" xr:uid="{F7D04564-D759-40FB-B5AB-4307EB56DCCE}"/>
    <cellStyle name="Migliaia 39 6 2 2" xfId="29989" xr:uid="{CDF959CC-16B4-4C27-A99C-7FB406518B20}"/>
    <cellStyle name="Migliaia 39 6 2 3" xfId="19699" xr:uid="{04578B28-F74E-4B8B-856A-22C00439A44F}"/>
    <cellStyle name="Migliaia 39 6 3" xfId="10683" xr:uid="{97B3DEC5-14D9-4EDD-9D75-CFAFE9334E60}"/>
    <cellStyle name="Migliaia 39 6 3 3" xfId="22678" xr:uid="{3E23A3ED-7237-43E9-8E3E-664C8D9C012C}"/>
    <cellStyle name="Migliaia 39 6 4" xfId="13728" xr:uid="{8D0654E0-C754-495E-8654-A7330EAD7F28}"/>
    <cellStyle name="Migliaia 39 6 4 3" xfId="24368" xr:uid="{E0691D4C-60B0-45F5-9A8E-8F05D23716F6}"/>
    <cellStyle name="Migliaia 39 6 5" xfId="27029" xr:uid="{CCC5044D-E94D-4071-9F0F-910A9E9B2168}"/>
    <cellStyle name="Migliaia 39 6 6" xfId="16730" xr:uid="{2DC3C78D-6AEE-4B06-ACA8-F4ED322089EB}"/>
    <cellStyle name="Migliaia 39 7" xfId="4282" xr:uid="{267E2B8D-6E69-42EF-AA58-816A4EC3D982}"/>
    <cellStyle name="Migliaia 39 7 2" xfId="7457" xr:uid="{0A412996-8EF9-40AD-BD1C-04D64801F22F}"/>
    <cellStyle name="Migliaia 39 7 2 2" xfId="29900" xr:uid="{1A4B652C-B2A8-4B5C-B962-12AB69938843}"/>
    <cellStyle name="Migliaia 39 7 2 3" xfId="19610" xr:uid="{041E677F-357E-4D8B-B85F-ACCDC151CB4F}"/>
    <cellStyle name="Migliaia 39 7 3" xfId="10594" xr:uid="{9F0F54FC-0DE0-4491-A27F-A899F5C0E0CC}"/>
    <cellStyle name="Migliaia 39 7 3 3" xfId="22589" xr:uid="{839B25D5-463B-4972-87A9-4E9EE8BA9846}"/>
    <cellStyle name="Migliaia 39 7 4" xfId="26940" xr:uid="{6484B330-3662-4FAB-BB32-97704204B390}"/>
    <cellStyle name="Migliaia 39 7 5" xfId="16641" xr:uid="{C38F1B93-99FD-409F-9E8D-9FE3B5DDCCBA}"/>
    <cellStyle name="Migliaia 39 8" xfId="3251" xr:uid="{B309AD26-ECAF-4B2E-A6D2-F8401E0DE3F1}"/>
    <cellStyle name="Migliaia 39 8 2" xfId="6606" xr:uid="{B97DF090-4EB7-4F24-88E8-49AF8FB90BD7}"/>
    <cellStyle name="Migliaia 39 8 2 2" xfId="29106" xr:uid="{92D7CD9A-BF3F-4AFF-8992-249217D76897}"/>
    <cellStyle name="Migliaia 39 8 2 3" xfId="18813" xr:uid="{DEEB7826-F2B0-4949-BBF6-44A53C75499A}"/>
    <cellStyle name="Migliaia 39 8 3" xfId="9797" xr:uid="{97D58FB4-74F2-4FAA-82E3-F8BD13BA8046}"/>
    <cellStyle name="Migliaia 39 8 3 2" xfId="32067" xr:uid="{46ECABE9-4A68-4BCD-9BC8-DF14A8D544C6}"/>
    <cellStyle name="Migliaia 39 8 3 3" xfId="21791" xr:uid="{A1B6A03A-7CF6-4F83-9866-B2A214B66FE4}"/>
    <cellStyle name="Migliaia 39 8 4" xfId="26143" xr:uid="{2EB52B85-DB36-4914-ADB9-DE7B4F9A9F73}"/>
    <cellStyle name="Migliaia 39 8 5" xfId="15843" xr:uid="{9CC4F60D-1494-426B-93A4-F0733BF220CA}"/>
    <cellStyle name="Migliaia 39 9" xfId="3065" xr:uid="{9BFEEEB6-1F55-439E-8401-2C6973A5483A}"/>
    <cellStyle name="Migliaia 39 9 2" xfId="6354" xr:uid="{C9F212ED-DE84-4CFB-A073-B2C09ED31B24}"/>
    <cellStyle name="Migliaia 39 9 2 2" xfId="28855" xr:uid="{6DD0130B-7DB5-4A69-876C-2FCB01476850}"/>
    <cellStyle name="Migliaia 39 9 2 3" xfId="18561" xr:uid="{AC085E6C-4DF1-4E6B-929D-C1854A1139DB}"/>
    <cellStyle name="Migliaia 39 9 3" xfId="9545" xr:uid="{5CB477EF-7BCC-4D15-B1FE-4AE2B56C1236}"/>
    <cellStyle name="Migliaia 39 9 3 2" xfId="31815" xr:uid="{434F9174-3770-4251-BA73-91447EE4E62D}"/>
    <cellStyle name="Migliaia 39 9 3 3" xfId="21539" xr:uid="{37AE00F5-AE46-4369-998E-54C62B9C91FE}"/>
    <cellStyle name="Migliaia 39 9 4" xfId="25891" xr:uid="{3A2F0786-1585-4E6C-B54A-4080B1C86679}"/>
    <cellStyle name="Migliaia 39 9 5" xfId="15591" xr:uid="{9ED3672C-7102-40E4-A41F-5C01BA4A4653}"/>
    <cellStyle name="Migliaia 4" xfId="47" xr:uid="{3B31C1A3-87B0-46A2-878C-EF0DE87B2C3B}"/>
    <cellStyle name="Migliaia 4 10" xfId="4211" xr:uid="{6BF30AEA-AE15-4B8C-818D-0AA83B865BE4}"/>
    <cellStyle name="Migliaia 4 10 2" xfId="7386" xr:uid="{CC1BA726-77FC-4A00-AA10-32E3AC22DA44}"/>
    <cellStyle name="Migliaia 4 10 2 2" xfId="29835" xr:uid="{3B2B7EA3-8A91-4A61-A719-E0D1DF135A2B}"/>
    <cellStyle name="Migliaia 4 10 2 3" xfId="19545" xr:uid="{C72920A5-BB0A-4870-B407-287DEF197991}"/>
    <cellStyle name="Migliaia 4 10 3" xfId="10529" xr:uid="{9D59A6FB-7D83-4EF0-B21E-E12EE02943EB}"/>
    <cellStyle name="Migliaia 4 10 3 3" xfId="22524" xr:uid="{31148EE4-E406-4A59-A052-E9C943622788}"/>
    <cellStyle name="Migliaia 4 10 4" xfId="14083" xr:uid="{403DD838-1337-4603-BAE3-F9A2ECCC5276}"/>
    <cellStyle name="Migliaia 4 10 4 3" xfId="24718" xr:uid="{47C14DFE-5B0A-44DE-B101-59F878CE56A6}"/>
    <cellStyle name="Migliaia 4 10 5" xfId="26875" xr:uid="{0051D40B-9C53-4EA6-AEE8-3CE8C20FE4F0}"/>
    <cellStyle name="Migliaia 4 10 6" xfId="16576" xr:uid="{23E8F9B8-C435-476E-988A-BC5A5322E49C}"/>
    <cellStyle name="Migliaia 4 11" xfId="4062" xr:uid="{BEBCFB47-40DC-48CB-9151-AB2D8B0EA939}"/>
    <cellStyle name="Migliaia 4 11 2" xfId="7237" xr:uid="{ED78FD12-2D9E-4DF7-879E-E6CD589C9317}"/>
    <cellStyle name="Migliaia 4 11 2 2" xfId="29708" xr:uid="{D523385E-3BD0-4000-931F-9A1A8925E83B}"/>
    <cellStyle name="Migliaia 4 11 2 3" xfId="19418" xr:uid="{14D8E5A0-1A52-4472-AD0B-75D0ADD9530A}"/>
    <cellStyle name="Migliaia 4 11 3" xfId="10402" xr:uid="{153ADB01-97DD-425A-8D41-70639BB28D24}"/>
    <cellStyle name="Migliaia 4 11 3 3" xfId="22397" xr:uid="{DBC744FF-CFF4-4373-9B39-0444A967B0DE}"/>
    <cellStyle name="Migliaia 4 11 4" xfId="26748" xr:uid="{74A9C2CB-5CD9-4E82-AA2E-248670E357E8}"/>
    <cellStyle name="Migliaia 4 11 5" xfId="16449" xr:uid="{70EB9F85-7939-455F-9839-95051F4C139C}"/>
    <cellStyle name="Migliaia 4 12" xfId="3186" xr:uid="{61D37797-3AFA-4C2B-9F22-900204912FC3}"/>
    <cellStyle name="Migliaia 4 12 2" xfId="6541" xr:uid="{B701C514-0364-4190-AF0A-D07C24E2305C}"/>
    <cellStyle name="Migliaia 4 12 2 2" xfId="29041" xr:uid="{0F005A44-17D4-4F1C-BEE7-19E94AF5FA44}"/>
    <cellStyle name="Migliaia 4 12 2 3" xfId="18748" xr:uid="{A13B2381-6D81-4B9C-B5D4-2F3F193A934F}"/>
    <cellStyle name="Migliaia 4 12 3" xfId="9732" xr:uid="{CE91DB1B-6F47-4DC8-B5D5-57287FE9DC6C}"/>
    <cellStyle name="Migliaia 4 12 3 2" xfId="32002" xr:uid="{AE574656-D574-48BE-AE15-61DA93AF972F}"/>
    <cellStyle name="Migliaia 4 12 3 3" xfId="21726" xr:uid="{513741B5-0BB1-4137-94CA-782163A2AE40}"/>
    <cellStyle name="Migliaia 4 12 4" xfId="26078" xr:uid="{B7ECF7F2-5478-49A5-B021-4822442A7BDD}"/>
    <cellStyle name="Migliaia 4 12 5" xfId="15778" xr:uid="{CEB6492E-6505-4212-A667-039B2BCC9C38}"/>
    <cellStyle name="Migliaia 4 13" xfId="3001" xr:uid="{ABA1F445-4FD0-4935-8316-7F632F8549FF}"/>
    <cellStyle name="Migliaia 4 13 2" xfId="6290" xr:uid="{306CE33C-F66B-4202-A91E-5D99D14B1E4A}"/>
    <cellStyle name="Migliaia 4 13 2 2" xfId="28791" xr:uid="{B48C0A12-8DA5-40B5-81FD-B954E6EC2CB6}"/>
    <cellStyle name="Migliaia 4 13 2 3" xfId="18497" xr:uid="{8624569B-1AE5-4EEF-8A8A-2FDD7A5CA46F}"/>
    <cellStyle name="Migliaia 4 13 3" xfId="9481" xr:uid="{08CBFABC-5F70-471F-9B93-8ABDDE965FC0}"/>
    <cellStyle name="Migliaia 4 13 3 2" xfId="31751" xr:uid="{888DABA9-BFB1-460E-93C0-124113A54FA0}"/>
    <cellStyle name="Migliaia 4 13 3 3" xfId="21475" xr:uid="{E9BDE9F4-2DCA-4525-A5B3-1FF06C6D5CD0}"/>
    <cellStyle name="Migliaia 4 13 4" xfId="25827" xr:uid="{D96A201A-7531-46B8-8786-F003B8C92B09}"/>
    <cellStyle name="Migliaia 4 13 5" xfId="15527" xr:uid="{A0D24103-3E81-48AB-8109-46A1215AB43F}"/>
    <cellStyle name="Migliaia 4 14" xfId="2887" xr:uid="{79728EA1-492C-489C-A293-F3D20E4D7FC9}"/>
    <cellStyle name="Migliaia 4 14 2" xfId="6179" xr:uid="{B54F265E-AA1C-402E-BE7D-DE975409ACA5}"/>
    <cellStyle name="Migliaia 4 14 2 2" xfId="28680" xr:uid="{8E9FA22F-7F3A-4CF4-BB84-39387506E5AD}"/>
    <cellStyle name="Migliaia 4 14 2 3" xfId="18386" xr:uid="{D342F8FD-A7E5-423D-8C3E-AC5870E63BB7}"/>
    <cellStyle name="Migliaia 4 14 3" xfId="9370" xr:uid="{315C33DC-1885-427B-B13A-9A5A24FBBF20}"/>
    <cellStyle name="Migliaia 4 14 3 2" xfId="31640" xr:uid="{44BAAE83-51CD-4BB7-8655-6BD733C74738}"/>
    <cellStyle name="Migliaia 4 14 3 3" xfId="21364" xr:uid="{A424B2F1-C2C4-48E6-8D16-CBA8F076B96E}"/>
    <cellStyle name="Migliaia 4 14 4" xfId="25716" xr:uid="{3AD791A9-89FD-4E3A-B9CD-A699C4D69EAE}"/>
    <cellStyle name="Migliaia 4 14 5" xfId="15416" xr:uid="{E5D6EF68-43C4-4D12-9B4F-F4876F86F0AF}"/>
    <cellStyle name="Migliaia 4 15" xfId="2806" xr:uid="{33A32380-5521-4C4A-B5A0-C20C3AC2CCC7}"/>
    <cellStyle name="Migliaia 4 15 2" xfId="6092" xr:uid="{2AA1DE0E-4FD4-48DF-BFA3-0C09F7977F8B}"/>
    <cellStyle name="Migliaia 4 15 2 2" xfId="28593" xr:uid="{8A6A9386-B660-4091-B8BB-7504D9AE2691}"/>
    <cellStyle name="Migliaia 4 15 2 3" xfId="18299" xr:uid="{0C298E86-B71D-469E-B015-BACF0432EF3B}"/>
    <cellStyle name="Migliaia 4 15 3" xfId="9283" xr:uid="{FABF561A-1E3E-432C-A9D9-B22DA11BFF43}"/>
    <cellStyle name="Migliaia 4 15 3 2" xfId="31553" xr:uid="{DE044394-2ADE-48F1-8545-53BCD3F25198}"/>
    <cellStyle name="Migliaia 4 15 3 3" xfId="21277" xr:uid="{F547769A-B7EC-4A84-823E-4EE1F3E0E9C5}"/>
    <cellStyle name="Migliaia 4 15 4" xfId="25629" xr:uid="{96AD7630-E81E-4237-BD27-893F47C25035}"/>
    <cellStyle name="Migliaia 4 15 5" xfId="15329" xr:uid="{AD1A644E-F6CD-4411-BA00-86BD222B68BD}"/>
    <cellStyle name="Migliaia 4 16" xfId="2708" xr:uid="{4AD0BA9C-C951-460A-A561-2A61C9B51C93}"/>
    <cellStyle name="Migliaia 4 16 2" xfId="5993" xr:uid="{EA893D15-3B68-43A7-AF80-5B0AB7C21A20}"/>
    <cellStyle name="Migliaia 4 16 2 2" xfId="28494" xr:uid="{ECBD83CA-9D35-41FB-934E-89778C0FE588}"/>
    <cellStyle name="Migliaia 4 16 2 3" xfId="18200" xr:uid="{61562A12-7724-48D3-B38E-DD1B2BFBDC73}"/>
    <cellStyle name="Migliaia 4 16 3" xfId="9184" xr:uid="{C368BA2D-FB6D-402B-8F18-208171028181}"/>
    <cellStyle name="Migliaia 4 16 3 2" xfId="31454" xr:uid="{49F223E1-D0C7-4A1D-A23C-D594D11A9E0B}"/>
    <cellStyle name="Migliaia 4 16 3 3" xfId="21178" xr:uid="{637FED7D-307B-4027-A763-299667A972E4}"/>
    <cellStyle name="Migliaia 4 16 4" xfId="25530" xr:uid="{54CEA85B-3DC3-46F8-B615-4C8A06E606E8}"/>
    <cellStyle name="Migliaia 4 16 5" xfId="15230" xr:uid="{86FD5081-DEA6-4EB3-806C-6DA941817E1F}"/>
    <cellStyle name="Migliaia 4 17" xfId="2672" xr:uid="{B58F7DF3-60D7-420A-92C8-1D25B59B01FE}"/>
    <cellStyle name="Migliaia 4 17 2" xfId="5960" xr:uid="{38981EA3-5CD4-4D71-A560-5E73136B5181}"/>
    <cellStyle name="Migliaia 4 17 2 2" xfId="28461" xr:uid="{F0D26312-FBA1-417D-B90A-B317E1B4B57B}"/>
    <cellStyle name="Migliaia 4 17 2 3" xfId="18167" xr:uid="{C130978D-F6E8-4D6F-9C60-DB3D04A8B12F}"/>
    <cellStyle name="Migliaia 4 17 3" xfId="9151" xr:uid="{1F0BE8D3-E487-4C9B-8ECD-F43BCE7D2B18}"/>
    <cellStyle name="Migliaia 4 17 3 2" xfId="31421" xr:uid="{00BE5B91-49A3-4DFB-9119-46A7D4F60C37}"/>
    <cellStyle name="Migliaia 4 17 3 3" xfId="21145" xr:uid="{775EBB0C-734D-4DAA-8CAA-E1B534C7087C}"/>
    <cellStyle name="Migliaia 4 17 4" xfId="25497" xr:uid="{9D378392-32BE-4E3C-80B4-89E7BC4095B4}"/>
    <cellStyle name="Migliaia 4 17 5" xfId="15197" xr:uid="{86F746BC-C6E6-478A-9EB9-CC92941E88B9}"/>
    <cellStyle name="Migliaia 4 18" xfId="2603" xr:uid="{C3BC82F4-F1C7-4AE9-BA96-3E25107F3869}"/>
    <cellStyle name="Migliaia 4 18 2" xfId="5916" xr:uid="{AE85D10E-CFFA-4EA3-AFF5-850A64F4464E}"/>
    <cellStyle name="Migliaia 4 18 2 2" xfId="28424" xr:uid="{890D6E95-AE92-48BF-A2ED-E2CCD9060B6F}"/>
    <cellStyle name="Migliaia 4 18 2 3" xfId="18130" xr:uid="{4F035E04-4DD1-4062-8902-86DF4FEBBA96}"/>
    <cellStyle name="Migliaia 4 18 3" xfId="9114" xr:uid="{AE2EAD41-383F-4D14-B51A-EF01D5511CBD}"/>
    <cellStyle name="Migliaia 4 18 3 2" xfId="31384" xr:uid="{1E981B33-2684-4ABD-BA2E-EA6AB14DFA2E}"/>
    <cellStyle name="Migliaia 4 18 3 3" xfId="21108" xr:uid="{DEF3ACC3-9D52-42A6-A927-DBE7820F1250}"/>
    <cellStyle name="Migliaia 4 18 4" xfId="25460" xr:uid="{B3785A3A-9014-4A4C-BF0A-81F7F9E00DA0}"/>
    <cellStyle name="Migliaia 4 18 5" xfId="15160" xr:uid="{FEEA8ACC-94BF-4AAF-AF9D-3E3115F89CE4}"/>
    <cellStyle name="Migliaia 4 19" xfId="2596" xr:uid="{73CBA81F-593D-4768-8A96-26919EB75CB3}"/>
    <cellStyle name="Migliaia 4 19 2" xfId="5910" xr:uid="{760D3F92-D65E-488F-9164-ED6A35AD996D}"/>
    <cellStyle name="Migliaia 4 19 2 2" xfId="28418" xr:uid="{BD287448-C992-42FB-8EB3-BE5A9EBFABDF}"/>
    <cellStyle name="Migliaia 4 19 2 3" xfId="18124" xr:uid="{F8F64896-5A8A-490E-A6E0-A24F6485AB8D}"/>
    <cellStyle name="Migliaia 4 19 3" xfId="9108" xr:uid="{86C68F8F-3956-4BCD-8106-19A762515F1C}"/>
    <cellStyle name="Migliaia 4 19 3 2" xfId="31378" xr:uid="{5A008AF7-B321-40B2-998B-7553B3DB8869}"/>
    <cellStyle name="Migliaia 4 19 3 3" xfId="21102" xr:uid="{AD62DC3D-1D26-47A3-B765-5418517E8F81}"/>
    <cellStyle name="Migliaia 4 19 4" xfId="25454" xr:uid="{3ADD5F24-6497-4152-BAAB-355FD6D71654}"/>
    <cellStyle name="Migliaia 4 19 5" xfId="15154" xr:uid="{CAB2BEC7-4A3E-4073-987B-616717D67D73}"/>
    <cellStyle name="Migliaia 4 2" xfId="67" xr:uid="{D165434E-53D1-4281-8AA5-12043D5E08B6}"/>
    <cellStyle name="Migliaia 4 2 10" xfId="4082" xr:uid="{0D0647D0-80F4-4084-A271-E74C043919E6}"/>
    <cellStyle name="Migliaia 4 2 10 2" xfId="7257" xr:uid="{D1708E12-8309-428A-8BF1-BD6F813C1C43}"/>
    <cellStyle name="Migliaia 4 2 10 2 2" xfId="29728" xr:uid="{DFDB2483-3ADD-4C91-9A5B-B7C3BF4598C8}"/>
    <cellStyle name="Migliaia 4 2 10 2 3" xfId="19438" xr:uid="{A35D38EE-1845-4D02-B2DE-BE3B42BDC3B8}"/>
    <cellStyle name="Migliaia 4 2 10 3" xfId="10422" xr:uid="{CDFB563F-5605-4B3B-8C41-813134677BE8}"/>
    <cellStyle name="Migliaia 4 2 10 3 3" xfId="22417" xr:uid="{786CFAAD-9082-4539-812B-FD1C230B8AC8}"/>
    <cellStyle name="Migliaia 4 2 10 4" xfId="26768" xr:uid="{0406DD8E-4124-428A-B982-2F9398AE097E}"/>
    <cellStyle name="Migliaia 4 2 10 5" xfId="16469" xr:uid="{59C31BB2-8F1D-4385-8D57-1F7D0795B127}"/>
    <cellStyle name="Migliaia 4 2 11" xfId="3204" xr:uid="{45483C69-2153-463A-A8FC-1D539624280E}"/>
    <cellStyle name="Migliaia 4 2 11 2" xfId="6559" xr:uid="{22C85974-8633-4312-A8BF-D852EC7AA004}"/>
    <cellStyle name="Migliaia 4 2 11 2 2" xfId="29059" xr:uid="{4D8D6F83-05CE-43B0-9817-B13B598AAEB4}"/>
    <cellStyle name="Migliaia 4 2 11 2 3" xfId="18766" xr:uid="{BACEB764-2178-411F-9968-F5F9846D549A}"/>
    <cellStyle name="Migliaia 4 2 11 3" xfId="9750" xr:uid="{C5AD2FF2-DB9F-46EF-B6A5-CFF8341DA119}"/>
    <cellStyle name="Migliaia 4 2 11 3 2" xfId="32020" xr:uid="{2662D31A-EF32-445E-ACFC-39BBC833657F}"/>
    <cellStyle name="Migliaia 4 2 11 3 3" xfId="21744" xr:uid="{F77F818E-C68E-4F12-B648-4BB1CD440AB6}"/>
    <cellStyle name="Migliaia 4 2 11 4" xfId="26096" xr:uid="{9E61170F-8632-48A5-9278-CDF7AFACB7A4}"/>
    <cellStyle name="Migliaia 4 2 11 5" xfId="15796" xr:uid="{571CE263-5AEF-4687-8153-0EE99F7110EF}"/>
    <cellStyle name="Migliaia 4 2 12" xfId="3019" xr:uid="{CCA001B1-22F4-4063-B2B4-11DCA409C074}"/>
    <cellStyle name="Migliaia 4 2 12 2" xfId="6308" xr:uid="{F624F6B5-CC19-442E-A41F-D4C3C886A099}"/>
    <cellStyle name="Migliaia 4 2 12 2 2" xfId="28809" xr:uid="{FC716D63-1048-4978-9553-34A6832F6AFC}"/>
    <cellStyle name="Migliaia 4 2 12 2 3" xfId="18515" xr:uid="{1FC23110-9E3F-4F2A-8BF8-A74B2CC01BDD}"/>
    <cellStyle name="Migliaia 4 2 12 3" xfId="9499" xr:uid="{EA4A88D2-4E8F-4B01-BC2F-7415693B6C77}"/>
    <cellStyle name="Migliaia 4 2 12 3 2" xfId="31769" xr:uid="{1E6754D5-490D-4386-B889-7D29CC85C52A}"/>
    <cellStyle name="Migliaia 4 2 12 3 3" xfId="21493" xr:uid="{E63FB82F-AC2C-491E-9414-913C2FCC0A95}"/>
    <cellStyle name="Migliaia 4 2 12 4" xfId="25845" xr:uid="{5842AFB3-D6B6-4648-944F-B8279F93E741}"/>
    <cellStyle name="Migliaia 4 2 12 5" xfId="15545" xr:uid="{8DFA93AA-45B1-4405-A3DE-29C3A8693869}"/>
    <cellStyle name="Migliaia 4 2 13" xfId="2905" xr:uid="{3434211D-DCD9-4BEB-B6BF-363986DC9F54}"/>
    <cellStyle name="Migliaia 4 2 13 2" xfId="6197" xr:uid="{B85FC649-9859-414C-91F4-BB1B758F8D57}"/>
    <cellStyle name="Migliaia 4 2 13 2 2" xfId="28698" xr:uid="{4037A583-D547-45E1-B1F0-4B2D7E762D3A}"/>
    <cellStyle name="Migliaia 4 2 13 2 3" xfId="18404" xr:uid="{C5535A63-721B-4662-B166-1B6138BD0659}"/>
    <cellStyle name="Migliaia 4 2 13 3" xfId="9388" xr:uid="{95FAD54B-F9B9-45E1-9C4B-417B9930B55D}"/>
    <cellStyle name="Migliaia 4 2 13 3 2" xfId="31658" xr:uid="{B6031C5A-68FD-480E-992E-866553815EDB}"/>
    <cellStyle name="Migliaia 4 2 13 3 3" xfId="21382" xr:uid="{170BE6D8-1011-44CA-B310-F4C3DA84C325}"/>
    <cellStyle name="Migliaia 4 2 13 4" xfId="25734" xr:uid="{6AA899DA-7BB2-412D-A1E0-F1D4CE12A85F}"/>
    <cellStyle name="Migliaia 4 2 13 5" xfId="15434" xr:uid="{D679A453-C3D5-400A-9D37-89F2A2D1989F}"/>
    <cellStyle name="Migliaia 4 2 14" xfId="2824" xr:uid="{24D1B35F-2D61-46F4-B590-4FAD92FE58B6}"/>
    <cellStyle name="Migliaia 4 2 14 2" xfId="6110" xr:uid="{23C489AC-C9AF-4BF0-A51D-7624F19BEE7F}"/>
    <cellStyle name="Migliaia 4 2 14 2 2" xfId="28611" xr:uid="{B8030528-D3FA-46DE-9C83-E05D451C4AEA}"/>
    <cellStyle name="Migliaia 4 2 14 2 3" xfId="18317" xr:uid="{D310ECCB-DAEF-4022-B4C1-B3EA2EB3FDB1}"/>
    <cellStyle name="Migliaia 4 2 14 3" xfId="9301" xr:uid="{31C6F439-1F5F-46BD-9089-6198A554D358}"/>
    <cellStyle name="Migliaia 4 2 14 3 2" xfId="31571" xr:uid="{B2E4736A-A455-4878-B4F2-989D9A20E1BC}"/>
    <cellStyle name="Migliaia 4 2 14 3 3" xfId="21295" xr:uid="{20F144A2-9BEC-405F-852F-E2677F627B39}"/>
    <cellStyle name="Migliaia 4 2 14 4" xfId="25647" xr:uid="{F0994BA5-DF83-4C9B-9182-DED8F683039B}"/>
    <cellStyle name="Migliaia 4 2 14 5" xfId="15347" xr:uid="{6EFDD57B-AFA8-4B77-BC28-F56F2FC67EE5}"/>
    <cellStyle name="Migliaia 4 2 15" xfId="2726" xr:uid="{08A7F5D7-36DA-4645-AEED-904C0538C6ED}"/>
    <cellStyle name="Migliaia 4 2 15 2" xfId="6011" xr:uid="{A7C460C5-A9B1-4E03-98F4-5153C1E16912}"/>
    <cellStyle name="Migliaia 4 2 15 2 2" xfId="28512" xr:uid="{C6702FE7-2022-45D1-BCC6-4CB5D041C3AA}"/>
    <cellStyle name="Migliaia 4 2 15 2 3" xfId="18218" xr:uid="{63C5F065-8985-4DF8-B476-CF1273E4986A}"/>
    <cellStyle name="Migliaia 4 2 15 3" xfId="9202" xr:uid="{9FA2C9E6-4508-4FA4-8C06-755520FA3BD7}"/>
    <cellStyle name="Migliaia 4 2 15 3 2" xfId="31472" xr:uid="{032A8DF0-93EA-4A1C-8529-55FA62B7911F}"/>
    <cellStyle name="Migliaia 4 2 15 3 3" xfId="21196" xr:uid="{9EAE467B-0848-424C-9C1D-2C057F65E7D9}"/>
    <cellStyle name="Migliaia 4 2 15 4" xfId="25548" xr:uid="{57E9F561-B428-4765-AB49-13763C6F8A8E}"/>
    <cellStyle name="Migliaia 4 2 15 5" xfId="15248" xr:uid="{B18D25A1-FB14-4E91-B94C-AF733E0342D6}"/>
    <cellStyle name="Migliaia 4 2 16" xfId="2586" xr:uid="{A23A20F2-41C8-4073-82F5-FC3162C05A03}"/>
    <cellStyle name="Migliaia 4 2 16 2" xfId="5900" xr:uid="{E13E2F9C-2A04-4614-8CFA-A2CE46CAA446}"/>
    <cellStyle name="Migliaia 4 2 16 2 2" xfId="28408" xr:uid="{5DFE7409-B429-424C-B2BF-B6926F6FA422}"/>
    <cellStyle name="Migliaia 4 2 16 2 3" xfId="18114" xr:uid="{798E4E34-7E2D-47F5-A452-953D27279017}"/>
    <cellStyle name="Migliaia 4 2 16 3" xfId="9098" xr:uid="{CC84CFFC-4033-43E8-99B8-DA214CA49AC2}"/>
    <cellStyle name="Migliaia 4 2 16 3 2" xfId="31368" xr:uid="{C50D63E0-18D4-4B9C-AC66-2052A774F392}"/>
    <cellStyle name="Migliaia 4 2 16 3 3" xfId="21092" xr:uid="{FD1FD84A-7753-44BD-A342-55FADF20C48D}"/>
    <cellStyle name="Migliaia 4 2 16 4" xfId="25444" xr:uid="{4EB6BEB8-976D-49DC-A62A-DC2B09F197BC}"/>
    <cellStyle name="Migliaia 4 2 16 5" xfId="15144" xr:uid="{0D091FED-E4CF-4F6A-8F6C-EB1375B80731}"/>
    <cellStyle name="Migliaia 4 2 17" xfId="2569" xr:uid="{F37213F2-D9B2-4DFD-904E-489944CFC387}"/>
    <cellStyle name="Migliaia 4 2 17 2" xfId="5883" xr:uid="{F013C35E-169A-4178-9E26-C058FAD4F82C}"/>
    <cellStyle name="Migliaia 4 2 17 2 2" xfId="28391" xr:uid="{77AF8D75-C800-4E06-8E90-3C95DB2F94EC}"/>
    <cellStyle name="Migliaia 4 2 17 2 3" xfId="18097" xr:uid="{9D83F50C-8F29-4CCA-9E8B-9E26A469FA0B}"/>
    <cellStyle name="Migliaia 4 2 17 3" xfId="9081" xr:uid="{F2827715-71D2-4F6C-A644-7055D6DB7A4D}"/>
    <cellStyle name="Migliaia 4 2 17 3 2" xfId="31351" xr:uid="{E1821694-D51B-4871-A9FD-A9B7C2BCE881}"/>
    <cellStyle name="Migliaia 4 2 17 3 3" xfId="21075" xr:uid="{BD4B5D61-9ABA-4206-A484-14CBC0017E7B}"/>
    <cellStyle name="Migliaia 4 2 17 4" xfId="25427" xr:uid="{859D9CA1-34F4-4C1D-BB85-A42FE434CA01}"/>
    <cellStyle name="Migliaia 4 2 17 5" xfId="15127" xr:uid="{EA44AD1E-AA1F-421C-8F51-0C8AA272B15A}"/>
    <cellStyle name="Migliaia 4 2 18" xfId="2546" xr:uid="{CD32A9D5-C190-452E-9CA4-FC03E5885C38}"/>
    <cellStyle name="Migliaia 4 2 18 2" xfId="5860" xr:uid="{CD871192-EBCD-48DA-82C6-7A7D1D3D2A90}"/>
    <cellStyle name="Migliaia 4 2 18 2 2" xfId="28368" xr:uid="{532E426E-6DAA-49AA-A273-E1113D326D40}"/>
    <cellStyle name="Migliaia 4 2 18 2 3" xfId="18074" xr:uid="{95E74EB2-22D6-45A1-ADCC-6E881852FB2E}"/>
    <cellStyle name="Migliaia 4 2 18 3" xfId="9058" xr:uid="{07B8F185-B1D4-4E36-AEDF-2E14C593C948}"/>
    <cellStyle name="Migliaia 4 2 18 3 2" xfId="31328" xr:uid="{70F52041-1E25-4651-ADCC-2DC043C2993F}"/>
    <cellStyle name="Migliaia 4 2 18 3 3" xfId="21052" xr:uid="{18F79246-6042-4A99-8FB1-B32A9A4CF8E1}"/>
    <cellStyle name="Migliaia 4 2 18 4" xfId="25404" xr:uid="{3B5248B1-25AB-4DA1-BF6E-2F02671D51B5}"/>
    <cellStyle name="Migliaia 4 2 18 5" xfId="15104" xr:uid="{CE8E0A80-C26D-464A-A1C0-219ACC1E657D}"/>
    <cellStyle name="Migliaia 4 2 19" xfId="2519" xr:uid="{60D7B991-BA9E-4D06-86E5-921451BA8583}"/>
    <cellStyle name="Migliaia 4 2 19 2" xfId="5833" xr:uid="{9144B0C3-3944-407B-AF08-655223AFF67B}"/>
    <cellStyle name="Migliaia 4 2 19 2 2" xfId="28341" xr:uid="{F5F57C2A-E51A-4DA6-9E60-4F5D80FE2753}"/>
    <cellStyle name="Migliaia 4 2 19 2 3" xfId="18047" xr:uid="{2F0732E9-6283-42C7-8745-7AE1D1CC72DD}"/>
    <cellStyle name="Migliaia 4 2 19 3" xfId="9031" xr:uid="{FA7DCE0D-D837-42BF-A028-8FB757969A62}"/>
    <cellStyle name="Migliaia 4 2 19 3 2" xfId="31301" xr:uid="{EC7DFBDF-65E7-4A27-8EA9-5E7FED15F1B3}"/>
    <cellStyle name="Migliaia 4 2 19 3 3" xfId="21025" xr:uid="{E19BE16C-B643-41D0-A96A-AD120F498057}"/>
    <cellStyle name="Migliaia 4 2 19 4" xfId="25377" xr:uid="{D0829D04-FC57-43A5-84F5-C6CFD5B7B9CD}"/>
    <cellStyle name="Migliaia 4 2 19 5" xfId="15077" xr:uid="{403DBB34-39A2-417C-82E9-2B74B91CF64A}"/>
    <cellStyle name="Migliaia 4 2 2" xfId="98" xr:uid="{BB64CF97-A918-4284-9BF3-40F991ACC528}"/>
    <cellStyle name="Migliaia 4 2 2 10" xfId="1758" xr:uid="{75510FC7-795D-4D0E-997C-45D975151B49}"/>
    <cellStyle name="Migliaia 4 2 2 10 2" xfId="5361" xr:uid="{493D9667-7526-47D4-9F79-C8610A598B96}"/>
    <cellStyle name="Migliaia 4 2 2 10 2 2" xfId="27936" xr:uid="{787AEA47-3527-4CEF-84C3-9FCF7E7B855E}"/>
    <cellStyle name="Migliaia 4 2 2 10 2 3" xfId="17642" xr:uid="{CD404DA9-8BAA-4DC5-AD43-B2F8F8C18930}"/>
    <cellStyle name="Migliaia 4 2 2 10 3" xfId="8617" xr:uid="{CC04EFA1-9578-44F4-823B-E825B22C52A9}"/>
    <cellStyle name="Migliaia 4 2 2 10 3 2" xfId="30896" xr:uid="{8D8106EE-CE37-41ED-A169-517F7A62F444}"/>
    <cellStyle name="Migliaia 4 2 2 10 3 3" xfId="20620" xr:uid="{BED875E5-B5E1-4777-B215-62503C424676}"/>
    <cellStyle name="Migliaia 4 2 2 10 4" xfId="24963" xr:uid="{7C5718FF-AEDD-4CFD-9B35-2CFDFDEBBCB4}"/>
    <cellStyle name="Migliaia 4 2 2 10 5" xfId="14663" xr:uid="{0B3665B2-217C-4AE3-A9E0-6C487B039E58}"/>
    <cellStyle name="Migliaia 4 2 2 11" xfId="5272" xr:uid="{8B00E419-CEB9-4C3D-8C16-498477D3122C}"/>
    <cellStyle name="Migliaia 4 2 2 11 2" xfId="27876" xr:uid="{023645E0-6294-4B1D-AC94-6460013C7DC3}"/>
    <cellStyle name="Migliaia 4 2 2 11 3" xfId="17582" xr:uid="{6001FC98-CABC-42F2-A926-C2C829C72731}"/>
    <cellStyle name="Migliaia 4 2 2 12" xfId="8554" xr:uid="{3A41769C-4E7E-4F5B-BADE-134076D4CD40}"/>
    <cellStyle name="Migliaia 4 2 2 12 2" xfId="30836" xr:uid="{4FC8370F-FE7F-42F8-B0DD-6B9AA4E5F9D1}"/>
    <cellStyle name="Migliaia 4 2 2 12 3" xfId="20560" xr:uid="{D2DDA2EF-F476-494C-A171-A49F2F5DF75E}"/>
    <cellStyle name="Migliaia 4 2 2 13" xfId="12782" xr:uid="{487ED7D5-43F8-446A-83C0-A9157DBB6845}"/>
    <cellStyle name="Migliaia 4 2 2 13 3" xfId="23653" xr:uid="{D3CE0ABB-C97A-4A66-B89A-41C354677E70}"/>
    <cellStyle name="Migliaia 4 2 2 14" xfId="24900" xr:uid="{5A60FEC9-F929-418C-9120-541A284AEBC3}"/>
    <cellStyle name="Migliaia 4 2 2 15" xfId="14600" xr:uid="{E6DA463F-1B6A-48E8-91DF-C0CF6E859366}"/>
    <cellStyle name="Migliaia 4 2 2 2" xfId="155" xr:uid="{3A63A952-9B3B-4D85-B6AA-1282BF5A2CB4}"/>
    <cellStyle name="Migliaia 4 2 2 2 2" xfId="562" xr:uid="{D5054937-EBBC-4020-9296-01D0C393688C}"/>
    <cellStyle name="Migliaia 4 2 2 2 2 2" xfId="1108" xr:uid="{7ECE2FA1-425B-4DB5-B0E0-4EB0A37FCD31}"/>
    <cellStyle name="Migliaia 4 2 2 2 2 2 2" xfId="30666" xr:uid="{1A0A19F8-456D-4858-BCA8-0FFD4B6802C5}"/>
    <cellStyle name="Migliaia 4 2 2 2 2 2 3" xfId="20379" xr:uid="{87332B3C-4F9D-403B-8929-CA0634F33AA2}"/>
    <cellStyle name="Migliaia 4 2 2 2 2 2 5" xfId="8256" xr:uid="{55E1F4C8-E646-4782-97DD-24BB1D5DF777}"/>
    <cellStyle name="Migliaia 4 2 2 2 2 3" xfId="11360" xr:uid="{F12A2EE6-46FD-4EA7-87D3-3A9F3198D36C}"/>
    <cellStyle name="Migliaia 4 2 2 2 2 3 3" xfId="23359" xr:uid="{7B3B4BE1-07C5-4B5A-B5DC-5515CECF0766}"/>
    <cellStyle name="Migliaia 4 2 2 2 2 4" xfId="13595" xr:uid="{2ECA5FF9-21B9-4016-8C77-AE1764387F8C}"/>
    <cellStyle name="Migliaia 4 2 2 2 2 4 3" xfId="24233" xr:uid="{E43FA552-2CF6-4E3C-B78E-5FF3ABFCF6D0}"/>
    <cellStyle name="Migliaia 4 2 2 2 2 5" xfId="14491" xr:uid="{BD61870F-3D40-4E94-BA70-F4BBBBC15997}"/>
    <cellStyle name="Migliaia 4 2 2 2 2 5 2" xfId="27705" xr:uid="{FE660606-2AFC-4D1A-9826-9F940185256A}"/>
    <cellStyle name="Migliaia 4 2 2 2 2 6" xfId="17411" xr:uid="{DA79D6AA-7EAE-4D6E-A53D-58A98AEC103A}"/>
    <cellStyle name="Migliaia 4 2 2 2 2 7" xfId="33061" xr:uid="{1C3CF184-4BB3-4D41-9B0F-737D40091B09}"/>
    <cellStyle name="Migliaia 4 2 2 2 2 9" xfId="1436" xr:uid="{88EB66BA-F04B-4D31-8BAC-EF709A1C5393}"/>
    <cellStyle name="Migliaia 4 2 2 2 3" xfId="950" xr:uid="{487BD473-FC9D-4FBD-8BF8-E7F8C4BB038E}"/>
    <cellStyle name="Migliaia 4 2 2 2 3 2" xfId="29642" xr:uid="{E00E090B-FD91-43A4-89EC-ECE18751A005}"/>
    <cellStyle name="Migliaia 4 2 2 2 3 3" xfId="19351" xr:uid="{501FFC56-DAEB-4CB0-83E8-9F06FAB65D86}"/>
    <cellStyle name="Migliaia 4 2 2 2 3 5" xfId="7169" xr:uid="{1A5AEF72-D09D-403E-8C37-8933AE0E7AA9}"/>
    <cellStyle name="Migliaia 4 2 2 2 4" xfId="10335" xr:uid="{C4BA628A-9BDE-41FB-A3B4-B2234863ADFE}"/>
    <cellStyle name="Migliaia 4 2 2 2 4 2" xfId="32604" xr:uid="{F3833C61-E23B-4FCF-9105-489D1A23FD5B}"/>
    <cellStyle name="Migliaia 4 2 2 2 4 3" xfId="22330" xr:uid="{3A20EA37-915B-41B8-99BA-52DA365693F1}"/>
    <cellStyle name="Migliaia 4 2 2 2 5" xfId="12991" xr:uid="{1DF7EA36-4A02-430B-BAD0-9CF06F049108}"/>
    <cellStyle name="Migliaia 4 2 2 2 5 3" xfId="23816" xr:uid="{C5C4F65A-6D91-4079-865F-CC287B6E67DF}"/>
    <cellStyle name="Migliaia 4 2 2 2 6" xfId="14332" xr:uid="{1FD6876B-3D34-417A-A334-0269318071F0}"/>
    <cellStyle name="Migliaia 4 2 2 2 6 2" xfId="26681" xr:uid="{EDF525DB-5172-45A9-AC50-F610FEF00095}"/>
    <cellStyle name="Migliaia 4 2 2 2 7" xfId="16382" xr:uid="{670C0E67-2D02-4347-93E2-36D3666ADFDA}"/>
    <cellStyle name="Migliaia 4 2 2 2 8" xfId="32801" xr:uid="{DFDBE562-AEB9-4B54-BCF0-FD024BC2D12E}"/>
    <cellStyle name="Migliaia 4 2 2 2 9" xfId="1277" xr:uid="{A94F19F6-59C2-4E14-A1EF-E4C6947182A0}"/>
    <cellStyle name="Migliaia 4 2 2 3" xfId="226" xr:uid="{021DEFF8-0B71-43C4-9A1E-1DC07C8093B2}"/>
    <cellStyle name="Migliaia 4 2 2 3 11" xfId="3841" xr:uid="{A8CF4174-F9F6-4E08-A36C-52B24A8E03E0}"/>
    <cellStyle name="Migliaia 4 2 2 3 2" xfId="4837" xr:uid="{A59A7127-0051-4EEF-ACA2-C4BF0AC6C60D}"/>
    <cellStyle name="Migliaia 4 2 2 3 2 2" xfId="8024" xr:uid="{28603AC2-0280-4F21-ABEF-F6343AFCCDE2}"/>
    <cellStyle name="Migliaia 4 2 2 3 2 2 2" xfId="30455" xr:uid="{A12B036B-81FA-4941-9BA6-29A2EABCFAA5}"/>
    <cellStyle name="Migliaia 4 2 2 3 2 2 3" xfId="20165" xr:uid="{4EFFDDAB-D7E2-4C3F-8676-6B77CAEA5184}"/>
    <cellStyle name="Migliaia 4 2 2 3 2 3" xfId="11147" xr:uid="{586EC199-F250-43E1-8AD9-AE8BB83CE0EE}"/>
    <cellStyle name="Migliaia 4 2 2 3 2 3 3" xfId="23145" xr:uid="{4801EB19-027E-4779-BDE8-93D39C0A35BB}"/>
    <cellStyle name="Migliaia 4 2 2 3 2 4" xfId="27495" xr:uid="{4DF4D538-DF2D-484F-866A-3D7B66F00593}"/>
    <cellStyle name="Migliaia 4 2 2 3 2 5" xfId="17197" xr:uid="{B53529B8-00D9-4217-97C8-3063180C499A}"/>
    <cellStyle name="Migliaia 4 2 2 3 2 6" xfId="33132" xr:uid="{7444F0FB-1F01-40CD-83D8-02D58989BC31}"/>
    <cellStyle name="Migliaia 4 2 2 3 3" xfId="7011" xr:uid="{D85207E4-85BD-4938-A52E-166530D60160}"/>
    <cellStyle name="Migliaia 4 2 2 3 3 2" xfId="29481" xr:uid="{133E6A86-F92D-4937-A97F-37F4871A7127}"/>
    <cellStyle name="Migliaia 4 2 2 3 3 3" xfId="19189" xr:uid="{0F292C4E-ABE8-4404-909D-DA23D7D7FB48}"/>
    <cellStyle name="Migliaia 4 2 2 3 4" xfId="10173" xr:uid="{99D468DD-DB3E-4C8E-A721-51BD575CADBF}"/>
    <cellStyle name="Migliaia 4 2 2 3 4 2" xfId="32443" xr:uid="{3BBF50DF-C33C-4CF5-B8D9-2338924D977C}"/>
    <cellStyle name="Migliaia 4 2 2 3 4 3" xfId="22168" xr:uid="{1D9D2F2F-AAAE-4CB6-AEBD-E4AA2675023E}"/>
    <cellStyle name="Migliaia 4 2 2 3 5" xfId="13433" xr:uid="{D206A056-965E-45B2-8A95-51E44C242952}"/>
    <cellStyle name="Migliaia 4 2 2 3 5 3" xfId="24071" xr:uid="{62A4E871-FFCA-423F-9887-1FA686A13541}"/>
    <cellStyle name="Migliaia 4 2 2 3 6" xfId="26519" xr:uid="{E60C463D-7B88-4A93-A33E-47BF1EABCCCD}"/>
    <cellStyle name="Migliaia 4 2 2 3 7" xfId="16220" xr:uid="{47E652ED-8F64-4A58-A75D-4C52795536D4}"/>
    <cellStyle name="Migliaia 4 2 2 3 8" xfId="381" xr:uid="{B0243A80-CD1B-4A05-8B48-012C149FEEE0}"/>
    <cellStyle name="Migliaia 4 2 2 4" xfId="286" xr:uid="{03969771-F836-443F-AB6B-03E9ACF6F726}"/>
    <cellStyle name="Migliaia 4 2 2 4 2" xfId="7895" xr:uid="{B55E2FC4-87E8-4D73-B0F4-A702B250D73F}"/>
    <cellStyle name="Migliaia 4 2 2 4 2 2" xfId="30323" xr:uid="{D8FF395D-B1C5-428E-86BD-FF872532CDB9}"/>
    <cellStyle name="Migliaia 4 2 2 4 2 3" xfId="20034" xr:uid="{1A46F5AD-B45A-4384-924D-91ADD166B681}"/>
    <cellStyle name="Migliaia 4 2 2 4 2 4" xfId="33192" xr:uid="{B419B710-B213-4B90-9877-75C60E799784}"/>
    <cellStyle name="Migliaia 4 2 2 4 3" xfId="11018" xr:uid="{DCD54B6C-CD49-4385-9EEA-13F149EBFF82}"/>
    <cellStyle name="Migliaia 4 2 2 4 3 3" xfId="23013" xr:uid="{D8626F87-398B-44DF-8B95-EF5B664F5E29}"/>
    <cellStyle name="Migliaia 4 2 2 4 4" xfId="13672" xr:uid="{BDCA61C7-1393-4587-AADB-3BC922682A1C}"/>
    <cellStyle name="Migliaia 4 2 2 4 4 3" xfId="24310" xr:uid="{E662B93B-81F1-4CBE-95D3-E5A88AE7EB8D}"/>
    <cellStyle name="Migliaia 4 2 2 4 5" xfId="27364" xr:uid="{FDFEA6D2-967E-4D36-A838-F5E2CB4B4372}"/>
    <cellStyle name="Migliaia 4 2 2 4 6" xfId="17065" xr:uid="{E4D4D644-9361-4E40-B1CB-33B7DE01B7CE}"/>
    <cellStyle name="Migliaia 4 2 2 4 8" xfId="4718" xr:uid="{850B5E3D-4C9A-4A21-861A-20046673B934}"/>
    <cellStyle name="Migliaia 4 2 2 5" xfId="4517" xr:uid="{E1BD2482-6158-46E6-95FE-BA0D63EB69D9}"/>
    <cellStyle name="Migliaia 4 2 2 5 2" xfId="7693" xr:uid="{5BD814AA-AEA1-45C9-A4F6-FF9B02A711EF}"/>
    <cellStyle name="Migliaia 4 2 2 5 2 2" xfId="30122" xr:uid="{5DA5C815-1F82-4F09-B141-2FDBC0595D40}"/>
    <cellStyle name="Migliaia 4 2 2 5 2 3" xfId="19832" xr:uid="{8FBEB94B-179B-4467-ACF7-D0ED5ABDB3D4}"/>
    <cellStyle name="Migliaia 4 2 2 5 3" xfId="10816" xr:uid="{DBC53331-6C97-460B-BCC7-B7B69C80715E}"/>
    <cellStyle name="Migliaia 4 2 2 5 3 3" xfId="22811" xr:uid="{5DC335A3-D52D-4974-AFF3-B9A55257ADBA}"/>
    <cellStyle name="Migliaia 4 2 2 5 4" xfId="14025" xr:uid="{61C4457E-6B0D-4FD2-8BC4-011DC66731EB}"/>
    <cellStyle name="Migliaia 4 2 2 5 4 3" xfId="24664" xr:uid="{56A5B083-007D-4BC2-B20F-EADF4A2BEFF7}"/>
    <cellStyle name="Migliaia 4 2 2 5 5" xfId="27162" xr:uid="{C2F00F24-D1F2-4DE1-8A09-BF899889CE8D}"/>
    <cellStyle name="Migliaia 4 2 2 5 6" xfId="16863" xr:uid="{8E9CC5B5-66EF-4575-A574-F52569266E39}"/>
    <cellStyle name="Migliaia 4 2 2 5 7" xfId="33005" xr:uid="{0CB443AC-6F50-42F0-A689-3FE33C7991CA}"/>
    <cellStyle name="Migliaia 4 2 2 6" xfId="4326" xr:uid="{EEAE4072-63E6-4A22-8C57-6E91D461239F}"/>
    <cellStyle name="Migliaia 4 2 2 6 2" xfId="7501" xr:uid="{7ED24886-7DDA-478E-A602-28F88942BF72}"/>
    <cellStyle name="Migliaia 4 2 2 6 2 2" xfId="29930" xr:uid="{5193F67B-E6AA-440D-8CAD-7F60557E6C8C}"/>
    <cellStyle name="Migliaia 4 2 2 6 2 3" xfId="19640" xr:uid="{F25FE975-EB63-4B0A-9F61-7893CD011196}"/>
    <cellStyle name="Migliaia 4 2 2 6 3" xfId="10624" xr:uid="{5CAD2428-9AFE-40A7-9587-8A1E66F1DB07}"/>
    <cellStyle name="Migliaia 4 2 2 6 3 3" xfId="22619" xr:uid="{7A4F0993-07AB-4D90-A882-7C2EF2DF062F}"/>
    <cellStyle name="Migliaia 4 2 2 6 4" xfId="26970" xr:uid="{AEA31570-CF7A-4D30-97C1-9749C2E3EB5C}"/>
    <cellStyle name="Migliaia 4 2 2 6 5" xfId="16671" xr:uid="{954B45EE-23E8-408A-825F-FE0253E913E2}"/>
    <cellStyle name="Migliaia 4 2 2 7" xfId="4139" xr:uid="{9E3E07BA-5A17-4AA4-85D3-331E3345355B}"/>
    <cellStyle name="Migliaia 4 2 2 7 2" xfId="7314" xr:uid="{46FED031-B3FC-451A-8916-BCE93F850899}"/>
    <cellStyle name="Migliaia 4 2 2 7 2 2" xfId="29777" xr:uid="{3E52BC4D-DF2A-49EB-B745-35D64139122B}"/>
    <cellStyle name="Migliaia 4 2 2 7 2 3" xfId="19487" xr:uid="{7375B263-5C5C-4526-A210-F35818AE9566}"/>
    <cellStyle name="Migliaia 4 2 2 7 3" xfId="10471" xr:uid="{D8A246C2-2E73-4D1A-B065-5F46112B518D}"/>
    <cellStyle name="Migliaia 4 2 2 7 3 3" xfId="22466" xr:uid="{D087ECDB-2455-4B95-BBE1-8E751479BD2D}"/>
    <cellStyle name="Migliaia 4 2 2 7 4" xfId="26817" xr:uid="{C732E77A-D5A5-4373-BA9A-8A86E2AA041C}"/>
    <cellStyle name="Migliaia 4 2 2 7 5" xfId="16518" xr:uid="{9A132546-6595-4601-98AD-FDFD23FE50D2}"/>
    <cellStyle name="Migliaia 4 2 2 8" xfId="3368" xr:uid="{48323263-3B5D-4CBD-981F-FEC37660F43F}"/>
    <cellStyle name="Migliaia 4 2 2 8 2" xfId="6725" xr:uid="{6EDD6942-C329-4D59-8B6B-504683856A6F}"/>
    <cellStyle name="Migliaia 4 2 2 8 2 2" xfId="29225" xr:uid="{0BC32962-13BD-457E-AC72-0559CF68AA59}"/>
    <cellStyle name="Migliaia 4 2 2 8 2 3" xfId="18932" xr:uid="{CB72A795-8B82-4D8C-8FFA-1C5722690A49}"/>
    <cellStyle name="Migliaia 4 2 2 8 3" xfId="9916" xr:uid="{4AA01441-835D-46ED-8E3F-8725B1A83406}"/>
    <cellStyle name="Migliaia 4 2 2 8 3 2" xfId="32186" xr:uid="{1DEEFE75-228C-4304-A40A-EA660C4E6314}"/>
    <cellStyle name="Migliaia 4 2 2 8 3 3" xfId="21910" xr:uid="{61EB8A4C-73CA-4881-8753-7E89DFF11603}"/>
    <cellStyle name="Migliaia 4 2 2 8 4" xfId="26261" xr:uid="{2C21AF93-39CF-42ED-8411-02386CC27DBE}"/>
    <cellStyle name="Migliaia 4 2 2 8 5" xfId="15962" xr:uid="{C7582794-B795-47B4-A419-49C3A81E8DC7}"/>
    <cellStyle name="Migliaia 4 2 2 9" xfId="3136" xr:uid="{A3F67074-C15F-4B92-BB43-2485E3EA4717}"/>
    <cellStyle name="Migliaia 4 2 2 9 2" xfId="6472" xr:uid="{3ED7CAAF-25EB-4623-9839-4F21B305AE96}"/>
    <cellStyle name="Migliaia 4 2 2 9 2 2" xfId="28973" xr:uid="{80A46E56-380D-48F8-8C08-4E39319B29BB}"/>
    <cellStyle name="Migliaia 4 2 2 9 2 3" xfId="18679" xr:uid="{D662F073-876E-49A6-97E0-9018D88244D7}"/>
    <cellStyle name="Migliaia 4 2 2 9 3" xfId="9663" xr:uid="{2EBF9083-95EF-493E-B920-CC4B21CE134F}"/>
    <cellStyle name="Migliaia 4 2 2 9 3 2" xfId="31933" xr:uid="{7D76D2B7-F869-4420-9022-D16DE5899254}"/>
    <cellStyle name="Migliaia 4 2 2 9 3 3" xfId="21657" xr:uid="{79162E53-209E-4FDC-B8D4-2DE28ED48EF2}"/>
    <cellStyle name="Migliaia 4 2 2 9 4" xfId="26009" xr:uid="{DEDA7B51-8A59-430A-8AB8-094F595108F2}"/>
    <cellStyle name="Migliaia 4 2 2 9 5" xfId="15709" xr:uid="{FDC7EB88-4309-4F8F-8F14-C849E5A45C3E}"/>
    <cellStyle name="Migliaia 4 2 20" xfId="2446" xr:uid="{35A31068-D692-4A25-AA0A-AE0BC51428DB}"/>
    <cellStyle name="Migliaia 4 2 20 2" xfId="5790" xr:uid="{250BD8B4-4BBC-4AC2-AC4A-95CAF7A64F05}"/>
    <cellStyle name="Migliaia 4 2 20 2 2" xfId="28306" xr:uid="{86BB5E05-6A8E-46D9-869A-5BC34E57D969}"/>
    <cellStyle name="Migliaia 4 2 20 2 3" xfId="18012" xr:uid="{18C83B1B-5F50-4336-8AD6-7263660348C2}"/>
    <cellStyle name="Migliaia 4 2 20 3" xfId="8996" xr:uid="{7913BAA0-DCB0-4F91-82B3-81A9B1FFB39D}"/>
    <cellStyle name="Migliaia 4 2 20 3 2" xfId="31266" xr:uid="{C25F5368-993B-4AF4-BFE3-AC94DECAFF68}"/>
    <cellStyle name="Migliaia 4 2 20 3 3" xfId="20990" xr:uid="{12763484-E1AC-4621-A80A-AB05C1891883}"/>
    <cellStyle name="Migliaia 4 2 20 4" xfId="25342" xr:uid="{B348B535-2FCD-47A6-8225-EC4303349A6C}"/>
    <cellStyle name="Migliaia 4 2 20 5" xfId="15042" xr:uid="{CF780D78-1224-439E-B950-CCBF33F7CE84}"/>
    <cellStyle name="Migliaia 4 2 21" xfId="2154" xr:uid="{F658BAD0-5E55-48F2-80D0-C95457CC1CDC}"/>
    <cellStyle name="Migliaia 4 2 21 2" xfId="5543" xr:uid="{446E7B5E-164C-45A4-9979-4CBF306C28B6}"/>
    <cellStyle name="Migliaia 4 2 21 2 2" xfId="28060" xr:uid="{5FC7A44E-79EB-4B17-8BB2-C61E1807C06B}"/>
    <cellStyle name="Migliaia 4 2 21 2 3" xfId="17766" xr:uid="{342F673B-E488-4E0D-9E63-F49BC7557BAA}"/>
    <cellStyle name="Migliaia 4 2 21 3" xfId="8749" xr:uid="{C2BE9889-60D1-419E-BC0A-683045E05A13}"/>
    <cellStyle name="Migliaia 4 2 21 3 2" xfId="31020" xr:uid="{0FCA07DA-D1C8-4440-AC93-DFC98A7307DB}"/>
    <cellStyle name="Migliaia 4 2 21 3 3" xfId="20744" xr:uid="{58E56FCB-9B19-42E2-9F42-31586125FE0F}"/>
    <cellStyle name="Migliaia 4 2 21 4" xfId="25095" xr:uid="{4531E56D-3643-4266-BB4E-7CDCA0F76F45}"/>
    <cellStyle name="Migliaia 4 2 21 5" xfId="14795" xr:uid="{A216A14E-FC9C-49B0-A93A-4F942137DBAF}"/>
    <cellStyle name="Migliaia 4 2 22" xfId="2054" xr:uid="{0BE3C6AD-F891-4B33-8785-B708965CC762}"/>
    <cellStyle name="Migliaia 4 2 22 2" xfId="5464" xr:uid="{7B0C6F05-68BD-45BE-AD2D-DC5F3F272871}"/>
    <cellStyle name="Migliaia 4 2 22 2 2" xfId="28010" xr:uid="{64F9B2B8-0B75-4E89-A6D5-4F0C4B18BFDA}"/>
    <cellStyle name="Migliaia 4 2 22 2 3" xfId="17716" xr:uid="{99183BD0-3A66-490A-BCBB-7709C66E605E}"/>
    <cellStyle name="Migliaia 4 2 22 3" xfId="8691" xr:uid="{72B21DDA-98FA-4ED6-A433-8259A9EC53E0}"/>
    <cellStyle name="Migliaia 4 2 22 3 2" xfId="30970" xr:uid="{B40F09BE-E421-4DB7-9D3C-F37F8A051A1F}"/>
    <cellStyle name="Migliaia 4 2 22 3 3" xfId="20694" xr:uid="{552BD2D8-9425-45DB-9FE5-C6D9B964CE7C}"/>
    <cellStyle name="Migliaia 4 2 22 4" xfId="25037" xr:uid="{8EF88A9E-974B-44D8-8B0B-03DC0FF68798}"/>
    <cellStyle name="Migliaia 4 2 22 5" xfId="14737" xr:uid="{FD44FDE5-7C02-4C66-A357-C62947C2BF9A}"/>
    <cellStyle name="Migliaia 4 2 23" xfId="1735" xr:uid="{E8C6C8FF-6FE3-4712-8AF6-F0B1C94580B8}"/>
    <cellStyle name="Migliaia 4 2 23 2" xfId="5345" xr:uid="{851D49A4-B3DF-4B8D-8857-9DC833623E2B}"/>
    <cellStyle name="Migliaia 4 2 23 2 2" xfId="27928" xr:uid="{3B9D93A3-2438-44E7-9A06-0066CBAE3080}"/>
    <cellStyle name="Migliaia 4 2 23 2 3" xfId="17634" xr:uid="{E255CA91-FFED-411D-B09D-608AA17FAFB3}"/>
    <cellStyle name="Migliaia 4 2 23 3" xfId="8608" xr:uid="{E114766F-3E57-4F14-A77D-214C8C6550E9}"/>
    <cellStyle name="Migliaia 4 2 23 3 2" xfId="30888" xr:uid="{B3647C8C-B782-42F0-9CAF-68ADBE21A4BD}"/>
    <cellStyle name="Migliaia 4 2 23 3 3" xfId="20612" xr:uid="{F0B7CCAF-E59E-4267-9CA9-6E4B283B7C25}"/>
    <cellStyle name="Migliaia 4 2 23 4" xfId="24954" xr:uid="{5973139D-EB67-4A41-9EE4-4BFB203B2582}"/>
    <cellStyle name="Migliaia 4 2 23 5" xfId="14654" xr:uid="{8D5AD5FD-BABE-4377-AB5D-8A277F0E8FA3}"/>
    <cellStyle name="Migliaia 4 2 24" xfId="1629" xr:uid="{89D09A7B-6D2E-4FAF-BF37-CFFAE765A960}"/>
    <cellStyle name="Migliaia 4 2 24 2" xfId="5249" xr:uid="{ABFA6823-2E7B-417B-BD2D-7CCB3F29B019}"/>
    <cellStyle name="Migliaia 4 2 24 2 2" xfId="27864" xr:uid="{77BC2A9A-F896-451F-9495-DC56D6FBD2C1}"/>
    <cellStyle name="Migliaia 4 2 24 2 3" xfId="17570" xr:uid="{4F1932C5-9DF7-497F-95C2-B68DACEC5D89}"/>
    <cellStyle name="Migliaia 4 2 24 3" xfId="8533" xr:uid="{FF9C2985-6D27-48DE-B232-3BA5DC8BE647}"/>
    <cellStyle name="Migliaia 4 2 24 3 2" xfId="30824" xr:uid="{2389E5F8-FEBC-497D-8D85-CC66869E0AD9}"/>
    <cellStyle name="Migliaia 4 2 24 3 3" xfId="20548" xr:uid="{388DBC8C-C22A-465B-89F4-769B3F59CFC5}"/>
    <cellStyle name="Migliaia 4 2 24 4" xfId="24879" xr:uid="{92B79901-5FB6-4D39-A6AA-6F41B97B729B}"/>
    <cellStyle name="Migliaia 4 2 24 5" xfId="14579" xr:uid="{7D089B9A-3586-4444-8B85-117EDBBB3277}"/>
    <cellStyle name="Migliaia 4 2 25" xfId="1540" xr:uid="{405BCE73-C538-4CD5-8CEF-51DB74ED92A0}"/>
    <cellStyle name="Migliaia 4 2 25 2" xfId="5194" xr:uid="{1135EE14-1B2F-42A7-8559-F4F511926009}"/>
    <cellStyle name="Migliaia 4 2 25 3" xfId="8485" xr:uid="{23E3DAF6-3E77-4BD6-8A2E-28D57CB0A831}"/>
    <cellStyle name="Migliaia 4 2 26" xfId="8421" xr:uid="{C9D568B8-1E49-422C-BF47-4E0074CD68E5}"/>
    <cellStyle name="Migliaia 4 2 26 2" xfId="8474" xr:uid="{B35E2BD6-0161-429B-92BE-322B9F46E10E}"/>
    <cellStyle name="Migliaia 4 2 26 3" xfId="20500" xr:uid="{95C8F054-D6DA-4A74-9BC8-0C421102D0EC}"/>
    <cellStyle name="Migliaia 4 2 27" xfId="5176" xr:uid="{07A432FB-E3EF-4E90-A89A-A3C5EAC5548F}"/>
    <cellStyle name="Migliaia 4 2 27 3" xfId="23471" xr:uid="{88349E39-BA64-4319-A2BE-F65328DA9995}"/>
    <cellStyle name="Migliaia 4 2 28" xfId="8453" xr:uid="{CB333E09-9949-4D62-9445-A15C760EB432}"/>
    <cellStyle name="Migliaia 4 2 29" xfId="14209" xr:uid="{5D985D01-50A3-4065-AD55-F4F3A5505660}"/>
    <cellStyle name="Migliaia 4 2 29 2" xfId="14531" xr:uid="{CACD7B50-FD8A-41E1-B40B-EB721AD01335}"/>
    <cellStyle name="Migliaia 4 2 3" xfId="130" xr:uid="{5E4BB20C-C40C-4A90-9A77-011578531D96}"/>
    <cellStyle name="Migliaia 4 2 3 11" xfId="1227" xr:uid="{FA7BD9BA-1111-461A-A6AC-364442AD510C}"/>
    <cellStyle name="Migliaia 4 2 3 2" xfId="323" xr:uid="{9325DA7C-50B8-48E3-B98F-C891494AE9CD}"/>
    <cellStyle name="Migliaia 4 2 3 2 2" xfId="1087" xr:uid="{7500A6CD-B6FB-4A1D-ACFA-BFE652F52F8A}"/>
    <cellStyle name="Migliaia 4 2 3 2 2 2" xfId="8321" xr:uid="{FF39104E-116C-4B9E-B775-6E0F3258EEC2}"/>
    <cellStyle name="Migliaia 4 2 3 2 2 2 2" xfId="30730" xr:uid="{82EE14C3-C70A-4FFF-ADA8-F586BF5489B6}"/>
    <cellStyle name="Migliaia 4 2 3 2 2 2 3" xfId="20444" xr:uid="{ECC8DD81-12ED-45EE-8E8C-C24376BB5407}"/>
    <cellStyle name="Migliaia 4 2 3 2 2 3" xfId="11424" xr:uid="{6D907974-BF4A-469A-9655-E512D7CF4CD0}"/>
    <cellStyle name="Migliaia 4 2 3 2 2 3 3" xfId="23424" xr:uid="{E8A88C2A-BBD6-4D2C-BAF9-8B7417F7AA2A}"/>
    <cellStyle name="Migliaia 4 2 3 2 2 4" xfId="13517" xr:uid="{F7446861-3E8B-465F-94EE-59C925311863}"/>
    <cellStyle name="Migliaia 4 2 3 2 2 4 3" xfId="24153" xr:uid="{F8A6A50B-8BF6-4DD0-8C34-B9A2C70D1576}"/>
    <cellStyle name="Migliaia 4 2 3 2 2 5" xfId="27770" xr:uid="{2471437F-EF23-47B4-BD40-A42A0F8B30AF}"/>
    <cellStyle name="Migliaia 4 2 3 2 2 6" xfId="17476" xr:uid="{1251461C-F33B-48AD-B8B9-117CBE92D9A8}"/>
    <cellStyle name="Migliaia 4 2 3 2 2 9" xfId="5128" xr:uid="{9E9FCA49-A3E7-4651-A173-912166728885}"/>
    <cellStyle name="Migliaia 4 2 3 2 3" xfId="7091" xr:uid="{2709AFA6-965C-476D-9D23-3FE106EB8758}"/>
    <cellStyle name="Migliaia 4 2 3 2 3 2" xfId="29562" xr:uid="{5CC409E2-8674-46A4-BE63-158779AAEE1B}"/>
    <cellStyle name="Migliaia 4 2 3 2 3 3" xfId="19271" xr:uid="{5AD6DB84-9DA9-4B72-A62F-EAFB4645914C}"/>
    <cellStyle name="Migliaia 4 2 3 2 4" xfId="10255" xr:uid="{25420A56-0650-45E3-ADEE-F2CE7DCD0D02}"/>
    <cellStyle name="Migliaia 4 2 3 2 4 2" xfId="32524" xr:uid="{8D7303E9-3518-4CC4-B54A-2FF1A4C75717}"/>
    <cellStyle name="Migliaia 4 2 3 2 4 3" xfId="22250" xr:uid="{9F443AD0-4D0C-446F-A6BE-547462A49596}"/>
    <cellStyle name="Migliaia 4 2 3 2 5" xfId="12914" xr:uid="{4CD4EBAD-611F-4002-81BF-D55D627BF5F6}"/>
    <cellStyle name="Migliaia 4 2 3 2 5 3" xfId="23736" xr:uid="{B2EBF6C9-65C1-4076-BF40-A38C04CEA7A1}"/>
    <cellStyle name="Migliaia 4 2 3 2 6" xfId="14469" xr:uid="{DB97CD9B-9DEF-4662-9D0C-0EF2DA0C776B}"/>
    <cellStyle name="Migliaia 4 2 3 2 6 2" xfId="26601" xr:uid="{B8AD7F97-6923-4AD7-A26E-4DDA306A9FBE}"/>
    <cellStyle name="Migliaia 4 2 3 2 7" xfId="16302" xr:uid="{CB109C97-96B9-4859-A180-DCB676DCEF0E}"/>
    <cellStyle name="Migliaia 4 2 3 2 8" xfId="33036" xr:uid="{20DFC6D4-7E4E-4427-822B-F32118D1F475}"/>
    <cellStyle name="Migliaia 4 2 3 2 9" xfId="1414" xr:uid="{C1846255-B426-498F-9099-527DDCED45FE}"/>
    <cellStyle name="Migliaia 4 2 3 3" xfId="901" xr:uid="{BFB7D931-2757-44A5-8702-836DC55A273D}"/>
    <cellStyle name="Migliaia 4 2 3 3 10" xfId="3766" xr:uid="{A1EF5545-F706-46FF-8C30-E328F517C8F0}"/>
    <cellStyle name="Migliaia 4 2 3 3 2" xfId="4887" xr:uid="{DD275FE0-7855-4EA2-B844-BD903C189713}"/>
    <cellStyle name="Migliaia 4 2 3 3 2 2" xfId="8075" xr:uid="{BE56BF0B-C4CF-4864-B69C-AB155821B3D4}"/>
    <cellStyle name="Migliaia 4 2 3 3 2 2 2" xfId="30498" xr:uid="{16DADA4E-35EE-42AE-83C1-673299F3F993}"/>
    <cellStyle name="Migliaia 4 2 3 3 2 2 3" xfId="20208" xr:uid="{407B68FC-60BC-425A-9359-027546DCBE55}"/>
    <cellStyle name="Migliaia 4 2 3 3 2 3" xfId="11190" xr:uid="{64A3F677-41E8-4685-8E4E-74307C53C3B4}"/>
    <cellStyle name="Migliaia 4 2 3 3 2 3 3" xfId="23188" xr:uid="{D74C01DF-73B3-4AA0-82AD-C81369DCCD28}"/>
    <cellStyle name="Migliaia 4 2 3 3 2 4" xfId="27537" xr:uid="{4E094C05-73C2-4090-A61E-21ADBB0E0FD5}"/>
    <cellStyle name="Migliaia 4 2 3 3 2 5" xfId="17240" xr:uid="{93F0BB49-3CDB-4445-98C3-F2AD30CA81FF}"/>
    <cellStyle name="Migliaia 4 2 3 3 3" xfId="6929" xr:uid="{E3B51FC0-E61C-4F39-9225-63D08F04BA2E}"/>
    <cellStyle name="Migliaia 4 2 3 3 3 2" xfId="29400" xr:uid="{ABC04AD6-4802-4BC9-AA76-47B5698964DF}"/>
    <cellStyle name="Migliaia 4 2 3 3 3 3" xfId="19107" xr:uid="{6C5F4CBF-A8A4-4BF7-A78C-5080034E9D8F}"/>
    <cellStyle name="Migliaia 4 2 3 3 4" xfId="10092" xr:uid="{0E94D956-4759-4A9D-A8D7-A219B0EF6C54}"/>
    <cellStyle name="Migliaia 4 2 3 3 4 2" xfId="32361" xr:uid="{FE1032EC-F882-400F-AB1A-49AD8302CFC3}"/>
    <cellStyle name="Migliaia 4 2 3 3 4 3" xfId="22086" xr:uid="{1E8806DB-CB50-4F34-83CD-C298A61E29A7}"/>
    <cellStyle name="Migliaia 4 2 3 3 5" xfId="13357" xr:uid="{CA31B680-2E4D-4EE9-9D69-DF0882C23359}"/>
    <cellStyle name="Migliaia 4 2 3 3 5 3" xfId="23993" xr:uid="{D85C4831-D8E6-41DF-8E40-54F524451A42}"/>
    <cellStyle name="Migliaia 4 2 3 3 6" xfId="26437" xr:uid="{E25DACB3-0C27-46DA-A3B7-27AE68B7643B}"/>
    <cellStyle name="Migliaia 4 2 3 3 7" xfId="16138" xr:uid="{979D3238-67EF-404C-8F9B-CEE2875D7B38}"/>
    <cellStyle name="Migliaia 4 2 3 4" xfId="3286" xr:uid="{AA2A3EF4-777D-4749-AB1D-0BDE7C85F2E0}"/>
    <cellStyle name="Migliaia 4 2 3 4 2" xfId="6643" xr:uid="{82E0F7AC-9B18-4BEB-A560-FE006524C81B}"/>
    <cellStyle name="Migliaia 4 2 3 4 2 2" xfId="29143" xr:uid="{E92F0B12-5126-4833-8EFD-C280024453C8}"/>
    <cellStyle name="Migliaia 4 2 3 4 2 3" xfId="18850" xr:uid="{2B67FC68-BC35-409F-A315-1728D535624E}"/>
    <cellStyle name="Migliaia 4 2 3 4 3" xfId="9834" xr:uid="{12BFE112-F5E8-4EE1-876E-4D2A19D9C76B}"/>
    <cellStyle name="Migliaia 4 2 3 4 3 2" xfId="32104" xr:uid="{B979883F-BE15-4AF0-8032-17102D2BF959}"/>
    <cellStyle name="Migliaia 4 2 3 4 3 3" xfId="21828" xr:uid="{7078F235-234A-46F4-B3B4-2500C091CC49}"/>
    <cellStyle name="Migliaia 4 2 3 4 4" xfId="26179" xr:uid="{BF431E9A-19C2-49A6-9B04-C034F34475FB}"/>
    <cellStyle name="Migliaia 4 2 3 4 5" xfId="15880" xr:uid="{BB8D0EEE-66B2-4E72-A9AF-84F442B9B860}"/>
    <cellStyle name="Migliaia 4 2 3 5" xfId="6390" xr:uid="{6E7F912B-ED8A-4546-B8B0-93474CF0A41D}"/>
    <cellStyle name="Migliaia 4 2 3 5 2" xfId="28891" xr:uid="{31563843-37D9-4AD7-925D-CCF74AB4478A}"/>
    <cellStyle name="Migliaia 4 2 3 5 3" xfId="18597" xr:uid="{C7BE316A-DF63-4562-8365-4DE324A2C827}"/>
    <cellStyle name="Migliaia 4 2 3 6" xfId="9581" xr:uid="{09FFE35B-9806-4925-8C7A-35510F3EDE35}"/>
    <cellStyle name="Migliaia 4 2 3 6 2" xfId="31851" xr:uid="{D9EA5895-5425-4973-B503-0052E946DBA1}"/>
    <cellStyle name="Migliaia 4 2 3 6 3" xfId="21575" xr:uid="{323F8ACD-5D6E-4A5A-9320-07683E9B2E62}"/>
    <cellStyle name="Migliaia 4 2 3 7" xfId="12702" xr:uid="{F20E2DA8-2ED9-4860-A385-951942CFB8AC}"/>
    <cellStyle name="Migliaia 4 2 3 7 3" xfId="23571" xr:uid="{D40CC5E4-5FCE-4095-A9E6-F02488E1981A}"/>
    <cellStyle name="Migliaia 4 2 3 8" xfId="14282" xr:uid="{18E96C03-15B6-4186-A66D-1266F3DDD402}"/>
    <cellStyle name="Migliaia 4 2 3 8 2" xfId="25927" xr:uid="{D24B58A7-DB29-4EDE-91C9-83D44BDB7F85}"/>
    <cellStyle name="Migliaia 4 2 3 9" xfId="15627" xr:uid="{337A3AA9-959F-4BE8-BB08-8816BDA3D494}"/>
    <cellStyle name="Migliaia 4 2 39" xfId="1154" xr:uid="{B9DD75C9-56FB-44BC-B78D-7CD949AA8D8D}"/>
    <cellStyle name="Migliaia 4 2 4" xfId="197" xr:uid="{65DB0EA5-4DDE-4C18-8B7A-E0C0EDBBCF07}"/>
    <cellStyle name="Migliaia 4 2 4 2" xfId="1055" xr:uid="{4E0BDA3D-1EC7-424F-BD1A-3B38AABCF8D3}"/>
    <cellStyle name="Migliaia 4 2 4 2 2" xfId="8174" xr:uid="{D5B604A6-0F84-4C0E-8060-EC37F8AB2385}"/>
    <cellStyle name="Migliaia 4 2 4 2 2 2" xfId="30586" xr:uid="{FA0EDC2C-38F1-4EE7-974A-E125F62ECA27}"/>
    <cellStyle name="Migliaia 4 2 4 2 2 3" xfId="20297" xr:uid="{C52748F3-1927-449A-9CB4-7D8AAA6CD072}"/>
    <cellStyle name="Migliaia 4 2 4 2 3" xfId="11279" xr:uid="{E02D0A8B-946B-49AB-981C-4D3F58E19D0C}"/>
    <cellStyle name="Migliaia 4 2 4 2 3 3" xfId="23277" xr:uid="{06DA77E0-AC4A-439A-82A7-220C9FAEDA91}"/>
    <cellStyle name="Migliaia 4 2 4 2 4" xfId="27623" xr:uid="{D46A11AE-67A7-4A6B-B41F-E1CEAE7D8643}"/>
    <cellStyle name="Migliaia 4 2 4 2 5" xfId="17329" xr:uid="{D104DB39-35F7-4FF7-B58F-35A2FC4242B2}"/>
    <cellStyle name="Migliaia 4 2 4 2 6" xfId="33103" xr:uid="{38F5D9AE-8032-4ED9-BA3B-6FEACB92E7EA}"/>
    <cellStyle name="Migliaia 4 2 4 2 8" xfId="4976" xr:uid="{BB3CBBBE-9390-4529-BC6D-5B032281AA01}"/>
    <cellStyle name="Migliaia 4 2 4 3" xfId="6814" xr:uid="{71CC0189-D517-4451-A0C1-8C9B0610FFA9}"/>
    <cellStyle name="Migliaia 4 2 4 3 2" xfId="29300" xr:uid="{92D449C5-7B85-42A0-BECC-EA82F6C84661}"/>
    <cellStyle name="Migliaia 4 2 4 3 3" xfId="19007" xr:uid="{C118A156-D906-478F-8A9C-5BFC22569EC6}"/>
    <cellStyle name="Migliaia 4 2 4 4" xfId="9992" xr:uid="{EC79ECCD-0C1D-4521-8DF0-45DDBC2D91BC}"/>
    <cellStyle name="Migliaia 4 2 4 4 2" xfId="32261" xr:uid="{D90885D0-92EA-4872-972A-A0C8A9305B9A}"/>
    <cellStyle name="Migliaia 4 2 4 4 3" xfId="21986" xr:uid="{4C562EE2-7AA4-40B8-9AA8-8755522E90EF}"/>
    <cellStyle name="Migliaia 4 2 4 5" xfId="13069" xr:uid="{9D1FCCEB-A5D5-41BD-AFE1-9807F6442553}"/>
    <cellStyle name="Migliaia 4 2 4 5 3" xfId="23893" xr:uid="{4BC01D3B-4EE3-43B7-B13B-4998A77ACE20}"/>
    <cellStyle name="Migliaia 4 2 4 6" xfId="14437" xr:uid="{EA141A9E-CE87-48CB-AD56-09D0FD35FA05}"/>
    <cellStyle name="Migliaia 4 2 4 6 2" xfId="26337" xr:uid="{7E8A37F0-B978-4B66-B423-B2BD77D67AB0}"/>
    <cellStyle name="Migliaia 4 2 4 7" xfId="16038" xr:uid="{84371C81-BA1A-421C-AE48-211ADFF54AB3}"/>
    <cellStyle name="Migliaia 4 2 4 9" xfId="1382" xr:uid="{6269142C-2738-40B2-B084-E6303B14BF0D}"/>
    <cellStyle name="Migliaia 4 2 5" xfId="258" xr:uid="{068FAE4F-5346-4A30-ACB2-70155A5BB823}"/>
    <cellStyle name="Migliaia 4 2 5 2" xfId="861" xr:uid="{F7DFB4CF-8B96-4699-B303-810E8841E971}"/>
    <cellStyle name="Migliaia 4 2 5 2 2" xfId="30377" xr:uid="{3C3E1B40-FAEC-44AA-B2DF-FF9B9FFB5B3F}"/>
    <cellStyle name="Migliaia 4 2 5 2 3" xfId="20087" xr:uid="{15A73471-7FA2-4B1D-B828-8187C9FDE9B3}"/>
    <cellStyle name="Migliaia 4 2 5 2 4" xfId="33164" xr:uid="{2502334A-6B5B-4A67-86DD-D4B13A88AB83}"/>
    <cellStyle name="Migliaia 4 2 5 2 5" xfId="7947" xr:uid="{CBCC4133-272C-43C0-807A-5D09AC7D09AA}"/>
    <cellStyle name="Migliaia 4 2 5 3" xfId="11069" xr:uid="{9BBA06EF-AB4A-4915-A62B-22BBD55DFFCE}"/>
    <cellStyle name="Migliaia 4 2 5 3 3" xfId="23067" xr:uid="{878221E0-E46B-41D7-8D7C-E651632E0F15}"/>
    <cellStyle name="Migliaia 4 2 5 4" xfId="13807" xr:uid="{0D530EF2-A463-4E86-AF97-3BC8DD600EEE}"/>
    <cellStyle name="Migliaia 4 2 5 4 3" xfId="24447" xr:uid="{6D4046F3-79D2-49D2-81C2-6B45FD0531C0}"/>
    <cellStyle name="Migliaia 4 2 5 5" xfId="27418" xr:uid="{7A6D3D08-17A5-44AC-A8F7-CB8C7FF3F3CB}"/>
    <cellStyle name="Migliaia 4 2 5 6" xfId="17119" xr:uid="{01B92D24-340B-450E-A4F3-5893A9083BC4}"/>
    <cellStyle name="Migliaia 4 2 5 9" xfId="4761" xr:uid="{8A8746DD-85F3-46A1-8D42-D406CD574257}"/>
    <cellStyle name="Migliaia 4 2 6" xfId="702" xr:uid="{137213C1-ADF2-4141-9123-27C77DBD6452}"/>
    <cellStyle name="Migliaia 4 2 6 2" xfId="7817" xr:uid="{513BDCC8-59B2-466E-AC79-4DB557CA8D94}"/>
    <cellStyle name="Migliaia 4 2 6 2 2" xfId="30245" xr:uid="{AAFD32C8-2F57-4B72-935D-5C4DC6637FBC}"/>
    <cellStyle name="Migliaia 4 2 6 2 3" xfId="19956" xr:uid="{B5575CD7-A7C7-442F-81DA-648512649FCE}"/>
    <cellStyle name="Migliaia 4 2 6 3" xfId="10940" xr:uid="{5C426448-CC03-410B-8DE3-C1884E8D30A1}"/>
    <cellStyle name="Migliaia 4 2 6 3 3" xfId="22935" xr:uid="{3BF9EEA3-BBF8-4C04-8D6B-295650922AE4}"/>
    <cellStyle name="Migliaia 4 2 6 4" xfId="13739" xr:uid="{40F14387-538E-45B5-B379-13225D49C3AF}"/>
    <cellStyle name="Migliaia 4 2 6 4 3" xfId="24378" xr:uid="{9B941BA5-9AC5-4972-B370-AFD0A9859C69}"/>
    <cellStyle name="Migliaia 4 2 6 5" xfId="27286" xr:uid="{4BDA956A-D474-4CA2-8437-D6B927A40F7A}"/>
    <cellStyle name="Migliaia 4 2 6 6" xfId="16987" xr:uid="{BC71F382-59FC-4799-ABE0-295BD031ED13}"/>
    <cellStyle name="Migliaia 4 2 6 7" xfId="32978" xr:uid="{E0EACDA7-A80D-40A3-AEB2-0C893013D9EB}"/>
    <cellStyle name="Migliaia 4 2 6 8" xfId="4641" xr:uid="{E20A92E2-1A5B-4F05-B432-8F2525F09442}"/>
    <cellStyle name="Migliaia 4 2 7" xfId="4573" xr:uid="{B2BE9574-36AC-476B-AD41-5510B3B7328E}"/>
    <cellStyle name="Migliaia 4 2 7 2" xfId="7749" xr:uid="{B4FFB139-0C77-42E6-917C-B7649CB9E5BF}"/>
    <cellStyle name="Migliaia 4 2 7 2 2" xfId="30178" xr:uid="{080C7441-B560-438E-B807-35C41EA9F67B}"/>
    <cellStyle name="Migliaia 4 2 7 2 3" xfId="19888" xr:uid="{A779E635-EA8F-4AD9-A1D3-D907E79FB45B}"/>
    <cellStyle name="Migliaia 4 2 7 3" xfId="10872" xr:uid="{A4E9AB9D-F099-430F-A8D3-36B856C9E2A4}"/>
    <cellStyle name="Migliaia 4 2 7 3 3" xfId="22867" xr:uid="{3C327A3E-4141-4527-9586-25FBC3C0231E}"/>
    <cellStyle name="Migliaia 4 2 7 4" xfId="13975" xr:uid="{ACDC7AB7-432E-4B8B-807E-B4B2AC2F9FF0}"/>
    <cellStyle name="Migliaia 4 2 7 4 3" xfId="24614" xr:uid="{B1B34338-21E9-4B82-B9CA-C4240EDB5B6D}"/>
    <cellStyle name="Migliaia 4 2 7 5" xfId="27218" xr:uid="{7F4A3F19-8953-40D0-B9FA-CDA81BD67532}"/>
    <cellStyle name="Migliaia 4 2 7 6" xfId="16919" xr:uid="{F9F9C92C-0A63-4A22-A398-59F3674ABC64}"/>
    <cellStyle name="Migliaia 4 2 8" xfId="4438" xr:uid="{B2983024-AFEF-4473-90EE-C0F0FAF60D17}"/>
    <cellStyle name="Migliaia 4 2 8 2" xfId="7614" xr:uid="{D7AD1B40-A180-4CF3-AF6F-83FA45AEA497}"/>
    <cellStyle name="Migliaia 4 2 8 2 2" xfId="30043" xr:uid="{1E858344-98E7-4521-A60D-164C9660D44E}"/>
    <cellStyle name="Migliaia 4 2 8 2 3" xfId="19753" xr:uid="{383C0EC8-E3F5-4E07-9112-6915E3884429}"/>
    <cellStyle name="Migliaia 4 2 8 3" xfId="10737" xr:uid="{522EF0E0-D979-4865-81A4-8BAD3584B111}"/>
    <cellStyle name="Migliaia 4 2 8 3 3" xfId="22732" xr:uid="{5476D92C-4089-4686-B1CB-AE0183056323}"/>
    <cellStyle name="Migliaia 4 2 8 4" xfId="13860" xr:uid="{351C4D62-FE53-49C7-AFDD-84F1BF65EBDB}"/>
    <cellStyle name="Migliaia 4 2 8 4 3" xfId="24500" xr:uid="{247A53AF-C3CC-4B02-A7F8-01883F4BF2B2}"/>
    <cellStyle name="Migliaia 4 2 8 5" xfId="27083" xr:uid="{76700935-DBAB-4EAF-B48D-D1D907110AFE}"/>
    <cellStyle name="Migliaia 4 2 8 6" xfId="16784" xr:uid="{C0CFB743-1225-4AB0-8138-2E29D06A587D}"/>
    <cellStyle name="Migliaia 4 2 9" xfId="4235" xr:uid="{4F5B6C66-A44C-49C4-9E78-B128ECB8DC86}"/>
    <cellStyle name="Migliaia 4 2 9 2" xfId="7410" xr:uid="{D2DB7E69-A9EF-446F-BD7C-4A9C9709EB4E}"/>
    <cellStyle name="Migliaia 4 2 9 2 2" xfId="29853" xr:uid="{730EF4D5-3B9E-46FA-A552-8A13D6CAAA44}"/>
    <cellStyle name="Migliaia 4 2 9 2 3" xfId="19563" xr:uid="{43992171-367B-4906-83B5-876CBA1EF70B}"/>
    <cellStyle name="Migliaia 4 2 9 3" xfId="10547" xr:uid="{B1812413-FE97-4300-9567-E985EF8FB520}"/>
    <cellStyle name="Migliaia 4 2 9 3 3" xfId="22542" xr:uid="{CDF2E571-B2E2-4BEB-A59A-5742305C8270}"/>
    <cellStyle name="Migliaia 4 2 9 4" xfId="14124" xr:uid="{2B328C5A-9A96-4D53-AB01-5EA7649FD2AE}"/>
    <cellStyle name="Migliaia 4 2 9 4 3" xfId="24760" xr:uid="{C8FFA03D-8866-49A3-B380-92D8CCD63CF0}"/>
    <cellStyle name="Migliaia 4 2 9 5" xfId="26893" xr:uid="{206AF00D-9D09-4D73-9D34-A892980612BC}"/>
    <cellStyle name="Migliaia 4 2 9 6" xfId="16594" xr:uid="{59B018F9-CBBF-4B4D-8EF7-D2B33B72C12D}"/>
    <cellStyle name="Migliaia 4 20" xfId="2580" xr:uid="{AA321225-9AD0-4261-A0D9-D08C08B39386}"/>
    <cellStyle name="Migliaia 4 20 2" xfId="5894" xr:uid="{6519D608-FA97-410D-AEA9-A2A408D71659}"/>
    <cellStyle name="Migliaia 4 20 2 2" xfId="28402" xr:uid="{4A633836-5838-4685-A6E5-57CFBBA37775}"/>
    <cellStyle name="Migliaia 4 20 2 3" xfId="18108" xr:uid="{CDEC870D-BF6B-48D3-BEC3-BBAC72B3E3B8}"/>
    <cellStyle name="Migliaia 4 20 3" xfId="9092" xr:uid="{957A130B-B2A0-4095-B3FC-8C77B1514DF2}"/>
    <cellStyle name="Migliaia 4 20 3 2" xfId="31362" xr:uid="{83E46844-DB60-4FA4-BA16-54ED650C1E6F}"/>
    <cellStyle name="Migliaia 4 20 3 3" xfId="21086" xr:uid="{78FD74F3-95BF-4C57-9648-D09C4515928D}"/>
    <cellStyle name="Migliaia 4 20 4" xfId="25438" xr:uid="{222F32D3-3C65-4E81-A958-8FDE8AC36D82}"/>
    <cellStyle name="Migliaia 4 20 5" xfId="15138" xr:uid="{1EE2824B-0F44-456B-BDC5-8B8400993CE8}"/>
    <cellStyle name="Migliaia 4 21" xfId="2557" xr:uid="{05ED7EF6-816B-4F94-AE02-D7BC26D92763}"/>
    <cellStyle name="Migliaia 4 21 2" xfId="5871" xr:uid="{A215CA85-E189-4DBF-B5E9-D203E64E683B}"/>
    <cellStyle name="Migliaia 4 21 2 2" xfId="28379" xr:uid="{072655CA-BC3C-4645-A89A-0EEA49410C0D}"/>
    <cellStyle name="Migliaia 4 21 2 3" xfId="18085" xr:uid="{8CFFC008-0979-4720-B9F7-3AB82B6ACEB3}"/>
    <cellStyle name="Migliaia 4 21 3" xfId="9069" xr:uid="{A967FB76-F4E6-4D37-9E0E-D22059CCDE46}"/>
    <cellStyle name="Migliaia 4 21 3 2" xfId="31339" xr:uid="{58F7C4EE-5510-477C-9F9D-7167C638671D}"/>
    <cellStyle name="Migliaia 4 21 3 3" xfId="21063" xr:uid="{67FA6C60-6DDB-4604-B0CF-D4123D2F24D0}"/>
    <cellStyle name="Migliaia 4 21 4" xfId="25415" xr:uid="{1FF728A1-1624-444F-991D-3E427C2F03D0}"/>
    <cellStyle name="Migliaia 4 21 5" xfId="15115" xr:uid="{135A9D4B-158A-462F-945E-52941AAD25CB}"/>
    <cellStyle name="Migliaia 4 22" xfId="2534" xr:uid="{810A30A4-74F4-45D2-AE93-DBCF64BC2DB2}"/>
    <cellStyle name="Migliaia 4 22 2" xfId="5848" xr:uid="{325DCBAA-6A7A-4E21-A641-941615C3CCE7}"/>
    <cellStyle name="Migliaia 4 22 2 2" xfId="28356" xr:uid="{3DD98880-A3B5-4538-96AF-653E372D0411}"/>
    <cellStyle name="Migliaia 4 22 2 3" xfId="18062" xr:uid="{707C4124-BE11-4B3F-B294-EBDFB2A283F1}"/>
    <cellStyle name="Migliaia 4 22 3" xfId="9046" xr:uid="{6708BBAD-0B98-4362-B752-7D5ACAC365F3}"/>
    <cellStyle name="Migliaia 4 22 3 2" xfId="31316" xr:uid="{A2F0411D-ED1E-45DF-B788-57CF4320835C}"/>
    <cellStyle name="Migliaia 4 22 3 3" xfId="21040" xr:uid="{FBFE5149-383F-44D5-BC05-1E64EBF1001D}"/>
    <cellStyle name="Migliaia 4 22 4" xfId="25392" xr:uid="{A2226908-3F02-4A21-8468-5F9E8437954B}"/>
    <cellStyle name="Migliaia 4 22 5" xfId="15092" xr:uid="{F9025A2C-4513-4A0F-9771-EC435B7FA16C}"/>
    <cellStyle name="Migliaia 4 23" xfId="2506" xr:uid="{ACC287BA-FD8B-4B48-B572-C2EE045D3CE3}"/>
    <cellStyle name="Migliaia 4 23 2" xfId="5821" xr:uid="{90FE5DE4-861B-4D93-90A1-F741AA0271D5}"/>
    <cellStyle name="Migliaia 4 23 2 2" xfId="28329" xr:uid="{E3C16520-7668-4BBD-9DAB-FB79C79251CC}"/>
    <cellStyle name="Migliaia 4 23 2 3" xfId="18035" xr:uid="{7B1C2C4E-1C62-4B9F-8EDA-58B94EFE15A1}"/>
    <cellStyle name="Migliaia 4 23 3" xfId="9019" xr:uid="{152408CA-6AC9-403F-AAC5-88490992DA57}"/>
    <cellStyle name="Migliaia 4 23 3 2" xfId="31289" xr:uid="{1EABECDB-4124-44F1-834A-72DF55F1CA4E}"/>
    <cellStyle name="Migliaia 4 23 3 3" xfId="21013" xr:uid="{2D49E085-0B92-4A1A-82A8-7BA24CA4D9DF}"/>
    <cellStyle name="Migliaia 4 23 4" xfId="25365" xr:uid="{AC585392-6025-41E2-A7F1-24F3FEB700A4}"/>
    <cellStyle name="Migliaia 4 23 5" xfId="15065" xr:uid="{3C244878-2804-4331-A948-1A7780076AB7}"/>
    <cellStyle name="Migliaia 4 24" xfId="2503" xr:uid="{7E707DA5-4010-46DC-8C36-0EBD4E705CDA}"/>
    <cellStyle name="Migliaia 4 24 2" xfId="5819" xr:uid="{6756C076-4F3E-4D7B-9FC1-4FED59098D31}"/>
    <cellStyle name="Migliaia 4 24 2 2" xfId="28327" xr:uid="{2192CABF-4EEC-4D9B-A2F0-274D11A81A5E}"/>
    <cellStyle name="Migliaia 4 24 2 3" xfId="18033" xr:uid="{B235A14E-471B-4FF3-9AD8-7DA860D6A3B3}"/>
    <cellStyle name="Migliaia 4 24 3" xfId="9017" xr:uid="{21D0CA54-1498-48B5-A104-035F7F2DC2FB}"/>
    <cellStyle name="Migliaia 4 24 3 2" xfId="31287" xr:uid="{3226209D-39C2-46D2-A85E-1DE5F4EC1F33}"/>
    <cellStyle name="Migliaia 4 24 3 3" xfId="21011" xr:uid="{04E6BF4E-DB77-487F-BAF4-A1FD91413253}"/>
    <cellStyle name="Migliaia 4 24 4" xfId="25363" xr:uid="{BC15E387-565F-4B3E-AAC9-89AB23B25DE0}"/>
    <cellStyle name="Migliaia 4 24 5" xfId="15063" xr:uid="{73BBEE69-A1E8-4E68-9A72-04DE03DA6587}"/>
    <cellStyle name="Migliaia 4 25" xfId="2433" xr:uid="{022EA68A-F3FC-41B3-AEEE-2FE5F44CA07A}"/>
    <cellStyle name="Migliaia 4 25 2" xfId="5778" xr:uid="{655ABE7F-31F3-4303-BA3C-41465547CF0F}"/>
    <cellStyle name="Migliaia 4 25 2 2" xfId="28294" xr:uid="{B755AB11-2D95-451E-B9EB-AA10094952AD}"/>
    <cellStyle name="Migliaia 4 25 2 3" xfId="18000" xr:uid="{9C454287-B9CD-4B7A-B407-FE7BD6C147EB}"/>
    <cellStyle name="Migliaia 4 25 3" xfId="8984" xr:uid="{4FD25C87-2790-48AB-B550-4D8CA4736AAE}"/>
    <cellStyle name="Migliaia 4 25 3 2" xfId="31254" xr:uid="{AA896B47-5473-4F69-9C0B-D1CD0939BAC0}"/>
    <cellStyle name="Migliaia 4 25 3 3" xfId="20978" xr:uid="{5E94EA23-0371-491F-8D3F-6D63E4F2C4D7}"/>
    <cellStyle name="Migliaia 4 25 4" xfId="25330" xr:uid="{B1E024F4-9A0D-46A5-8400-A7C54076391C}"/>
    <cellStyle name="Migliaia 4 25 5" xfId="15030" xr:uid="{2A65A1CB-255B-45A6-9C35-3A29C7679DFD}"/>
    <cellStyle name="Migliaia 4 26" xfId="2404" xr:uid="{7E10DC2C-507D-4283-B80F-AEC4A96B0E90}"/>
    <cellStyle name="Migliaia 4 26 2" xfId="5751" xr:uid="{CF0B4D7D-EC1E-47CA-86A9-5EC4CCB1E7EC}"/>
    <cellStyle name="Migliaia 4 26 2 2" xfId="28267" xr:uid="{B4B72CCC-79DB-49BC-9131-261E724306BD}"/>
    <cellStyle name="Migliaia 4 26 2 3" xfId="17973" xr:uid="{A798693D-FF13-4B5B-B90A-286B23021934}"/>
    <cellStyle name="Migliaia 4 26 3" xfId="8957" xr:uid="{0DFFA9C5-F23B-475E-AF06-98B4B90D14DC}"/>
    <cellStyle name="Migliaia 4 26 3 2" xfId="31227" xr:uid="{1CE5F7EE-9476-4575-8879-D7D8308F5F93}"/>
    <cellStyle name="Migliaia 4 26 3 3" xfId="20951" xr:uid="{EB1622E7-E62E-415C-83D6-627708081B06}"/>
    <cellStyle name="Migliaia 4 26 4" xfId="25303" xr:uid="{033DF6FA-648F-46BE-AD3C-18C43DA135E6}"/>
    <cellStyle name="Migliaia 4 26 5" xfId="15003" xr:uid="{63DE351D-6F80-4E06-8851-4AAEDE644E84}"/>
    <cellStyle name="Migliaia 4 27" xfId="2384" xr:uid="{C0CDB6D2-05E1-475C-8A54-E8BF9B6304D9}"/>
    <cellStyle name="Migliaia 4 27 2" xfId="5731" xr:uid="{2AB2306C-7941-4EC5-A0CF-4F2D00144AAD}"/>
    <cellStyle name="Migliaia 4 27 2 2" xfId="28247" xr:uid="{969E57EC-0CBA-493E-8C01-26A17246C7BA}"/>
    <cellStyle name="Migliaia 4 27 2 3" xfId="17953" xr:uid="{E50E616B-818D-4FF5-A967-DFE2CD2B946F}"/>
    <cellStyle name="Migliaia 4 27 3" xfId="8937" xr:uid="{CDDDD4DA-84E9-48DB-8284-9F733810624D}"/>
    <cellStyle name="Migliaia 4 27 3 2" xfId="31207" xr:uid="{286A493C-2421-4C85-8930-F6CCF5F2A00D}"/>
    <cellStyle name="Migliaia 4 27 3 3" xfId="20931" xr:uid="{D96966B2-BC2F-476F-A7DD-B2F5D82F50E8}"/>
    <cellStyle name="Migliaia 4 27 4" xfId="25283" xr:uid="{68DBAED2-9C3B-406D-87B4-F7AE16B10FF6}"/>
    <cellStyle name="Migliaia 4 27 5" xfId="14983" xr:uid="{6A1DC33C-5F75-4659-89CF-BEF17C6C8023}"/>
    <cellStyle name="Migliaia 4 28" xfId="2366" xr:uid="{C54EE90E-28F4-44CF-99E9-66F9E5C0B8F8}"/>
    <cellStyle name="Migliaia 4 28 2" xfId="5713" xr:uid="{0EF1CF65-7EFB-4F22-9015-0F42636D5A49}"/>
    <cellStyle name="Migliaia 4 28 2 2" xfId="28229" xr:uid="{8ED845FE-656F-481F-AF61-1A921CC1B5FC}"/>
    <cellStyle name="Migliaia 4 28 2 3" xfId="17935" xr:uid="{B1286A3C-6F50-47DF-8513-4BF3F29C4C05}"/>
    <cellStyle name="Migliaia 4 28 3" xfId="8919" xr:uid="{43DBC40B-356A-4CC2-8020-3D2A81C26528}"/>
    <cellStyle name="Migliaia 4 28 3 2" xfId="31189" xr:uid="{472AD238-F1CB-4280-A36C-23F53330F915}"/>
    <cellStyle name="Migliaia 4 28 3 3" xfId="20913" xr:uid="{409B62E4-5833-40AD-A19D-8751A9901535}"/>
    <cellStyle name="Migliaia 4 28 4" xfId="25265" xr:uid="{1D463675-0AB2-4F7E-9F06-C93101FC9A97}"/>
    <cellStyle name="Migliaia 4 28 5" xfId="14965" xr:uid="{14C1F336-BB07-4ABD-BA05-F27C52547600}"/>
    <cellStyle name="Migliaia 4 29" xfId="2351" xr:uid="{CA4774FA-8D10-4FCF-B0D0-EAE208CDBC82}"/>
    <cellStyle name="Migliaia 4 29 2" xfId="5698" xr:uid="{9F06AAF9-3117-4C3F-974B-27FB5630C588}"/>
    <cellStyle name="Migliaia 4 29 2 2" xfId="28214" xr:uid="{BD9125DC-976C-4847-B56D-7513AC748DF2}"/>
    <cellStyle name="Migliaia 4 29 2 3" xfId="17920" xr:uid="{FB803EE2-39E2-4C13-A9EE-B9E2E0829042}"/>
    <cellStyle name="Migliaia 4 29 3" xfId="8904" xr:uid="{B8BE1056-5C8E-4BF6-B7F8-74DB5245A499}"/>
    <cellStyle name="Migliaia 4 29 3 2" xfId="31174" xr:uid="{1BE70B07-DC83-4D36-B898-30EBD2FDA507}"/>
    <cellStyle name="Migliaia 4 29 3 3" xfId="20898" xr:uid="{15A570F0-A069-4B7A-917B-DB92163EC312}"/>
    <cellStyle name="Migliaia 4 29 4" xfId="25250" xr:uid="{B824E30B-EBC0-4998-850B-ADB430C8C09E}"/>
    <cellStyle name="Migliaia 4 29 5" xfId="14950" xr:uid="{957FD0C7-0D54-4221-9C77-37CB16307506}"/>
    <cellStyle name="Migliaia 4 3" xfId="60" xr:uid="{91C4ADBF-ABFA-4461-A5E2-9EF98F899DB6}"/>
    <cellStyle name="Migliaia 4 3 10" xfId="3129" xr:uid="{E0A51DEB-C42F-4A27-9811-0F10EE41AC13}"/>
    <cellStyle name="Migliaia 4 3 10 2" xfId="6454" xr:uid="{61CFB90E-D8CC-4FAC-BA35-7D9AC57229BF}"/>
    <cellStyle name="Migliaia 4 3 10 2 2" xfId="28955" xr:uid="{3A68CF07-9164-45D6-A0C8-C59AA30DAE33}"/>
    <cellStyle name="Migliaia 4 3 10 2 3" xfId="18661" xr:uid="{0D9ABDFC-A0C8-4676-BD26-32ADF6626E57}"/>
    <cellStyle name="Migliaia 4 3 10 3" xfId="9645" xr:uid="{4BE17E7D-E7C8-4584-98D5-D0AE54C1CE7E}"/>
    <cellStyle name="Migliaia 4 3 10 3 2" xfId="31915" xr:uid="{DDA3B45E-4BFB-4DA2-B757-939549E8C0F4}"/>
    <cellStyle name="Migliaia 4 3 10 3 3" xfId="21639" xr:uid="{4D4854D9-E4AA-4732-B953-2A5D503464E6}"/>
    <cellStyle name="Migliaia 4 3 10 4" xfId="25991" xr:uid="{74A262E6-1617-410A-BAB1-793E782CD049}"/>
    <cellStyle name="Migliaia 4 3 10 5" xfId="15691" xr:uid="{4B6FAB0E-318C-48E4-9969-8D3458FECD72}"/>
    <cellStyle name="Migliaia 4 3 11" xfId="2563" xr:uid="{1675207E-5ACC-41B3-8443-8ED17DB41FC6}"/>
    <cellStyle name="Migliaia 4 3 11 2" xfId="5877" xr:uid="{2E7A5D9F-E4DE-4F6E-AFBA-9D16D0B42EC6}"/>
    <cellStyle name="Migliaia 4 3 11 2 2" xfId="28385" xr:uid="{0FE40D28-C574-4504-BEC7-57BE79B83DA9}"/>
    <cellStyle name="Migliaia 4 3 11 2 3" xfId="18091" xr:uid="{A194E72C-DDF4-42D0-8827-17E06B577E23}"/>
    <cellStyle name="Migliaia 4 3 11 3" xfId="9075" xr:uid="{DA1D9F57-0C1B-48A4-A0D9-57A9562BAF69}"/>
    <cellStyle name="Migliaia 4 3 11 3 2" xfId="31345" xr:uid="{F703BCAB-61C8-4075-95F5-2D36F4608658}"/>
    <cellStyle name="Migliaia 4 3 11 3 3" xfId="21069" xr:uid="{93B398F3-4878-4823-BB9A-AD73D662AB7B}"/>
    <cellStyle name="Migliaia 4 3 11 4" xfId="25421" xr:uid="{ABB331EF-4142-43FF-85EA-4757202FC6B1}"/>
    <cellStyle name="Migliaia 4 3 11 5" xfId="15121" xr:uid="{F6E656B8-280F-44AD-85FA-8A61C509A1E2}"/>
    <cellStyle name="Migliaia 4 3 12" xfId="2540" xr:uid="{755429EA-4DED-4E90-8FDC-057F4D7F0292}"/>
    <cellStyle name="Migliaia 4 3 12 2" xfId="5854" xr:uid="{FBA6F6B9-EF8F-4269-B082-56D5EAE61DD2}"/>
    <cellStyle name="Migliaia 4 3 12 2 2" xfId="28362" xr:uid="{85074CAC-3AFF-4D57-99B1-BC883F163D8D}"/>
    <cellStyle name="Migliaia 4 3 12 2 3" xfId="18068" xr:uid="{F2DB6E29-8ECB-40AE-869B-37CED12E479C}"/>
    <cellStyle name="Migliaia 4 3 12 3" xfId="9052" xr:uid="{23EC81C6-6224-4021-8E00-E7B28D709FF8}"/>
    <cellStyle name="Migliaia 4 3 12 3 2" xfId="31322" xr:uid="{6AC2A8E1-8B55-45E2-8DEE-A88C03B3D433}"/>
    <cellStyle name="Migliaia 4 3 12 3 3" xfId="21046" xr:uid="{E4E5A324-DE5F-4444-B6BF-CB000C4B78EA}"/>
    <cellStyle name="Migliaia 4 3 12 4" xfId="25398" xr:uid="{964149C7-6F4F-4B01-9BD4-1AA70B4EFC6F}"/>
    <cellStyle name="Migliaia 4 3 12 5" xfId="15098" xr:uid="{0BD81F47-B6EC-464D-BC89-C6B5EE7DE3E2}"/>
    <cellStyle name="Migliaia 4 3 13" xfId="2513" xr:uid="{9BB1B631-7F62-4D50-8974-AEBA5D55ACA3}"/>
    <cellStyle name="Migliaia 4 3 13 2" xfId="5827" xr:uid="{5C3F53B7-5101-4AFA-B46B-34C63D8368B1}"/>
    <cellStyle name="Migliaia 4 3 13 2 2" xfId="28335" xr:uid="{023AB716-2D6A-4175-8B33-87A0BC684B8D}"/>
    <cellStyle name="Migliaia 4 3 13 2 3" xfId="18041" xr:uid="{C1D8DD37-A255-45C2-8343-A5ED75DC3991}"/>
    <cellStyle name="Migliaia 4 3 13 3" xfId="9025" xr:uid="{08D5F11F-7AE0-4E30-B08E-CFCE75BF1179}"/>
    <cellStyle name="Migliaia 4 3 13 3 2" xfId="31295" xr:uid="{D32C3756-FCB7-49AD-9C13-7B5861C303C0}"/>
    <cellStyle name="Migliaia 4 3 13 3 3" xfId="21019" xr:uid="{E393F3DF-F22D-45E4-B003-1557C07CBCC0}"/>
    <cellStyle name="Migliaia 4 3 13 4" xfId="25371" xr:uid="{F10EA270-07D6-4143-A264-888CECD1F6A6}"/>
    <cellStyle name="Migliaia 4 3 13 5" xfId="15071" xr:uid="{DF72AA46-6502-461A-8BBA-AFEB83B91F74}"/>
    <cellStyle name="Migliaia 4 3 14" xfId="2440" xr:uid="{C92F224E-F6A3-49AA-AFDC-1FC2C49128C8}"/>
    <cellStyle name="Migliaia 4 3 14 2" xfId="5784" xr:uid="{E5867B3F-3067-4F0F-AD35-C57C5B2859F0}"/>
    <cellStyle name="Migliaia 4 3 14 2 2" xfId="28300" xr:uid="{4E2E2157-C568-4CE3-9588-0BA46CD1A5D1}"/>
    <cellStyle name="Migliaia 4 3 14 2 3" xfId="18006" xr:uid="{04464816-37EB-44D0-A3E3-C05B5E7AFE01}"/>
    <cellStyle name="Migliaia 4 3 14 3" xfId="8990" xr:uid="{5CD2FEEA-0C8E-4B0B-9206-D25CED875205}"/>
    <cellStyle name="Migliaia 4 3 14 3 2" xfId="31260" xr:uid="{55459EC8-AC47-40CF-8955-7071AC54373D}"/>
    <cellStyle name="Migliaia 4 3 14 3 3" xfId="20984" xr:uid="{BCDC5964-AA41-447C-8FD2-4CC4B3CB5238}"/>
    <cellStyle name="Migliaia 4 3 14 4" xfId="25336" xr:uid="{CDB63988-D6E0-408C-B3EC-0AF9CA490656}"/>
    <cellStyle name="Migliaia 4 3 14 5" xfId="15036" xr:uid="{822DA29B-1AED-4CDE-8B95-4B44F0DAB9D9}"/>
    <cellStyle name="Migliaia 4 3 15" xfId="1755" xr:uid="{AA472D81-DDB6-4513-B2D8-570827EF366E}"/>
    <cellStyle name="Migliaia 4 3 15 2" xfId="5357" xr:uid="{B06EB960-02C0-4C99-9FAF-E58C041B6055}"/>
    <cellStyle name="Migliaia 4 3 15 2 2" xfId="27933" xr:uid="{92501D5D-528A-4E1F-9F17-3ECF9C28D035}"/>
    <cellStyle name="Migliaia 4 3 15 2 3" xfId="17639" xr:uid="{1C704E6D-33AE-4352-A085-35CE2BDE4225}"/>
    <cellStyle name="Migliaia 4 3 15 3" xfId="8613" xr:uid="{082E123C-B728-4B50-A67A-65C1CF9E1D70}"/>
    <cellStyle name="Migliaia 4 3 15 3 2" xfId="30893" xr:uid="{D607ED24-445D-4C5F-AD77-06C635817827}"/>
    <cellStyle name="Migliaia 4 3 15 3 3" xfId="20617" xr:uid="{E00E2227-9D5E-4E13-9B7A-4C136AF6407B}"/>
    <cellStyle name="Migliaia 4 3 15 4" xfId="24959" xr:uid="{F920B07D-59EF-4676-B4A9-5297E7FA7A27}"/>
    <cellStyle name="Migliaia 4 3 15 5" xfId="14659" xr:uid="{83868726-1B42-4E16-B77F-59578C7DFD25}"/>
    <cellStyle name="Migliaia 4 3 16" xfId="5267" xr:uid="{A0005C48-D11D-48A2-BEC5-5C9256FB3568}"/>
    <cellStyle name="Migliaia 4 3 16 2" xfId="27872" xr:uid="{6E857423-3BBF-4B7F-AF40-472B32DC7F0B}"/>
    <cellStyle name="Migliaia 4 3 16 3" xfId="17578" xr:uid="{54C4B709-7A8E-4707-85B2-F58FF4CC07EA}"/>
    <cellStyle name="Migliaia 4 3 17" xfId="8549" xr:uid="{9FE4D742-0B39-4460-9CAA-13BDD7F57ECE}"/>
    <cellStyle name="Migliaia 4 3 17 2" xfId="30832" xr:uid="{EFA27BC9-8C07-485D-8A90-B0E65FAE0219}"/>
    <cellStyle name="Migliaia 4 3 17 3" xfId="20556" xr:uid="{64CA8204-2614-4C89-A68B-9985D4EA1AA4}"/>
    <cellStyle name="Migliaia 4 3 18" xfId="12410" xr:uid="{4A127FC3-9827-4692-AF40-F7BFA3AC1028}"/>
    <cellStyle name="Migliaia 4 3 18 3" xfId="23510" xr:uid="{4515D81E-CEB3-4323-A7F5-55A8983315FE}"/>
    <cellStyle name="Migliaia 4 3 19" xfId="24895" xr:uid="{C01E3761-146B-4C3A-BF00-256D0C423ED7}"/>
    <cellStyle name="Migliaia 4 3 2" xfId="383" xr:uid="{543C5C89-62B3-4686-9058-3A5EA7E9A7B4}"/>
    <cellStyle name="Migliaia 4 3 2 10" xfId="1208" xr:uid="{BAB96E8F-EC30-40E4-B80C-265EA9250DDF}"/>
    <cellStyle name="Migliaia 4 3 2 2" xfId="506" xr:uid="{31EAAB01-2222-4E75-BF2E-F38E8DEFAD91}"/>
    <cellStyle name="Migliaia 4 3 2 2 2" xfId="8122" xr:uid="{A4226B72-C1D7-4511-AE02-C92FD5992BAC}"/>
    <cellStyle name="Migliaia 4 3 2 2 2 2" xfId="30537" xr:uid="{2B7ABFE7-171E-42CE-B878-EFDCBC6BBE8D}"/>
    <cellStyle name="Migliaia 4 3 2 2 2 3" xfId="20247" xr:uid="{4EF395A3-2A01-4957-BA4A-62FC76FC253A}"/>
    <cellStyle name="Migliaia 4 3 2 2 3" xfId="11229" xr:uid="{006CA92E-AD18-4F74-87DE-20CD4A2BD7F4}"/>
    <cellStyle name="Migliaia 4 3 2 2 3 3" xfId="23227" xr:uid="{DA846526-3E7A-46C9-B47C-CE4CA8D49131}"/>
    <cellStyle name="Migliaia 4 3 2 2 4" xfId="4934" xr:uid="{BDBA4F60-644D-477F-92CE-4975887BBA64}"/>
    <cellStyle name="Migliaia 4 3 2 2 5" xfId="17279" xr:uid="{80A68EAB-6D55-4FCE-B827-4AE4D4280D65}"/>
    <cellStyle name="Migliaia 4 3 2 3" xfId="882" xr:uid="{846FD2D0-10EC-4E2F-8B2B-9233A0EB4BAE}"/>
    <cellStyle name="Migliaia 4 3 2 3 2" xfId="29464" xr:uid="{3A82C915-6948-4E9A-9229-3308BA487067}"/>
    <cellStyle name="Migliaia 4 3 2 3 3" xfId="19171" xr:uid="{F1C996E6-7790-4F41-8535-4E1A963B14DF}"/>
    <cellStyle name="Migliaia 4 3 2 3 6" xfId="6993" xr:uid="{BD229915-C8FD-41D8-8EF0-D4CB5F1B0BB7}"/>
    <cellStyle name="Migliaia 4 3 2 4" xfId="10155" xr:uid="{0160027D-BA15-446D-B89B-E362300D166F}"/>
    <cellStyle name="Migliaia 4 3 2 4 2" xfId="32425" xr:uid="{04DC2E5C-77F5-40B2-AF23-98AF6FDEDCEE}"/>
    <cellStyle name="Migliaia 4 3 2 4 3" xfId="22150" xr:uid="{0E7CF768-2A0E-4832-B4B3-EF77EB5FA39F}"/>
    <cellStyle name="Migliaia 4 3 2 5" xfId="12765" xr:uid="{A8AE2040-D10A-4F3C-8A50-4FEF79EB7D67}"/>
    <cellStyle name="Migliaia 4 3 2 5 3" xfId="23635" xr:uid="{4FFBBCA9-B0F4-452B-8A51-0D197171312F}"/>
    <cellStyle name="Migliaia 4 3 2 6" xfId="14263" xr:uid="{366D8516-953D-4886-B8F5-11AAE3CA6E11}"/>
    <cellStyle name="Migliaia 4 3 2 6 2" xfId="26501" xr:uid="{EEF31C8F-9894-430C-8821-CEABD58D8881}"/>
    <cellStyle name="Migliaia 4 3 2 7" xfId="16202" xr:uid="{70B2B320-DAEC-4AAC-98B0-EA9B1D136A1A}"/>
    <cellStyle name="Migliaia 4 3 2 8" xfId="32798" xr:uid="{058BEBD5-6D7D-40B8-9FC0-EFAE99666182}"/>
    <cellStyle name="Migliaia 4 3 20" xfId="14595" xr:uid="{07165578-3243-48DC-BDF8-DD4BB20323D3}"/>
    <cellStyle name="Migliaia 4 3 3" xfId="340" xr:uid="{DA6F22BC-314C-4CE3-8E36-4708620EB6E7}"/>
    <cellStyle name="Migliaia 4 3 3 2" xfId="537" xr:uid="{D33B4C16-A651-4A21-BCD1-4FD0CBDADD53}"/>
    <cellStyle name="Migliaia 4 3 3 2 2" xfId="1080" xr:uid="{31687462-304B-486C-BA0B-374B2852769E}"/>
    <cellStyle name="Migliaia 4 3 3 2 2 2" xfId="30649" xr:uid="{48B9E895-B307-4473-A5B1-8E9871A0DDDA}"/>
    <cellStyle name="Migliaia 4 3 3 2 2 3" xfId="20361" xr:uid="{7DBEA237-2C3A-4BF3-8AE9-02A037D9D32B}"/>
    <cellStyle name="Migliaia 4 3 3 2 2 6" xfId="8238" xr:uid="{7AEB352A-6B1D-457E-9E25-4B7187EBCD66}"/>
    <cellStyle name="Migliaia 4 3 3 2 3" xfId="11342" xr:uid="{2D7B6B39-595B-40EA-B97B-4B620B6F6771}"/>
    <cellStyle name="Migliaia 4 3 3 2 3 3" xfId="23341" xr:uid="{D8C7ACFA-C973-40C3-BE7B-C5982152E6EA}"/>
    <cellStyle name="Migliaia 4 3 3 2 4" xfId="14462" xr:uid="{828C196F-FFDC-4724-BF59-556A376A2EFE}"/>
    <cellStyle name="Migliaia 4 3 3 2 4 2" xfId="27687" xr:uid="{FC28453B-A3B9-4BC7-A03D-5564AF4F4831}"/>
    <cellStyle name="Migliaia 4 3 3 2 5" xfId="17393" xr:uid="{8685CC55-532C-471D-8006-5AFC934845D0}"/>
    <cellStyle name="Migliaia 4 3 3 2 7" xfId="1407" xr:uid="{A4C2B3F0-482F-45F8-B1E0-89B519A5AAFB}"/>
    <cellStyle name="Migliaia 4 3 3 3" xfId="810" xr:uid="{F0D5FABE-D7C9-4505-BC2D-0EF5C229A3B2}"/>
    <cellStyle name="Migliaia 4 3 3 3 2" xfId="29339" xr:uid="{FA01B177-4934-47DC-A945-01789518CCE9}"/>
    <cellStyle name="Migliaia 4 3 3 3 3" xfId="19046" xr:uid="{A51F65B0-18BA-4FD9-AC68-11553A7EBA4F}"/>
    <cellStyle name="Migliaia 4 3 3 3 6" xfId="6867" xr:uid="{01B319F3-BD56-48E7-B9FD-0206AF901106}"/>
    <cellStyle name="Migliaia 4 3 3 4" xfId="10031" xr:uid="{2864B77E-E44D-4139-AE36-1951EEB9DC98}"/>
    <cellStyle name="Migliaia 4 3 3 4 2" xfId="32300" xr:uid="{FB432247-0E96-4DC9-AC96-3AD9E9B4E193}"/>
    <cellStyle name="Migliaia 4 3 3 4 3" xfId="22025" xr:uid="{5FC3F6C1-BBC4-4124-819B-0FDCB5C4D42D}"/>
    <cellStyle name="Migliaia 4 3 3 5" xfId="13107" xr:uid="{EBD63399-E9D2-4D5F-904D-CF492DB68D12}"/>
    <cellStyle name="Migliaia 4 3 3 5 3" xfId="23932" xr:uid="{F84B2225-663E-4F31-87BF-69B2A372DA92}"/>
    <cellStyle name="Migliaia 4 3 3 6" xfId="14222" xr:uid="{B1622032-A5A1-4BAA-9B86-8FD08949390B}"/>
    <cellStyle name="Migliaia 4 3 3 6 2" xfId="26376" xr:uid="{9269D688-970E-41D5-8EE7-2AD7150139A5}"/>
    <cellStyle name="Migliaia 4 3 3 7" xfId="16077" xr:uid="{503EEE18-9636-4171-88A3-73A97FB96CF5}"/>
    <cellStyle name="Migliaia 4 3 3 9" xfId="1167" xr:uid="{5592ADEC-AC67-4D4F-BAE8-E2EB457A5747}"/>
    <cellStyle name="Migliaia 4 3 4" xfId="515" xr:uid="{E781EE3A-0408-44E4-8A91-D5756B270002}"/>
    <cellStyle name="Migliaia 4 3 4 2" xfId="1048" xr:uid="{B68792B1-9A80-4979-BB5C-D73E267F1F4B}"/>
    <cellStyle name="Migliaia 4 3 4 2 2" xfId="30437" xr:uid="{105B8BBD-7D6A-4140-9989-C38F857DDC45}"/>
    <cellStyle name="Migliaia 4 3 4 2 3" xfId="20147" xr:uid="{DF5D30C1-DDA6-4344-8045-77CADF5B3EEC}"/>
    <cellStyle name="Migliaia 4 3 4 2 6" xfId="8006" xr:uid="{286EA455-3AFE-4E45-A821-F7D9F2F78102}"/>
    <cellStyle name="Migliaia 4 3 4 3" xfId="11129" xr:uid="{BD3D95EF-D6FC-4E67-9BBB-83360A516E37}"/>
    <cellStyle name="Migliaia 4 3 4 3 3" xfId="23127" xr:uid="{9918F12B-03FD-4133-BC8D-E8948AF588CE}"/>
    <cellStyle name="Migliaia 4 3 4 4" xfId="13846" xr:uid="{0B571E0B-B0A4-4960-8E56-0B2ECD785A94}"/>
    <cellStyle name="Migliaia 4 3 4 4 3" xfId="24486" xr:uid="{E896A65D-8DBE-48FD-83A6-69C312C478AA}"/>
    <cellStyle name="Migliaia 4 3 4 5" xfId="14430" xr:uid="{3C96AF6A-52E6-4E67-913F-B9178EF86A8D}"/>
    <cellStyle name="Migliaia 4 3 4 5 2" xfId="27478" xr:uid="{E578BA0F-804D-46F6-B683-0E8B17C6AB72}"/>
    <cellStyle name="Migliaia 4 3 4 6" xfId="17179" xr:uid="{87F5D73B-83DB-46A4-B01D-F7C862AD84F5}"/>
    <cellStyle name="Migliaia 4 3 4 8" xfId="1375" xr:uid="{1C346D8D-0B1A-4AA0-8AEA-156C5E59B8B9}"/>
    <cellStyle name="Migliaia 4 3 5" xfId="4701" xr:uid="{3A3B11CB-0B56-44BF-AB55-3727AA2F48E0}"/>
    <cellStyle name="Migliaia 4 3 5 2" xfId="7877" xr:uid="{211A6DA4-4017-4FAA-A251-24C4C8AAC719}"/>
    <cellStyle name="Migliaia 4 3 5 2 2" xfId="30305" xr:uid="{69480CA6-4634-4F4F-9074-D738D271ACB3}"/>
    <cellStyle name="Migliaia 4 3 5 2 3" xfId="20016" xr:uid="{4A407FE6-91F1-49EF-A143-F12A4180EFF6}"/>
    <cellStyle name="Migliaia 4 3 5 3" xfId="11000" xr:uid="{87D95E79-4071-4806-9541-88D970FF1DE6}"/>
    <cellStyle name="Migliaia 4 3 5 3 3" xfId="22995" xr:uid="{0AF12EFD-46D3-42FC-B75F-64AF00DCC8E2}"/>
    <cellStyle name="Migliaia 4 3 5 4" xfId="13695" xr:uid="{1F09B69A-A710-4742-83A9-0CB473E5E2E8}"/>
    <cellStyle name="Migliaia 4 3 5 4 3" xfId="24333" xr:uid="{41D1CC6F-E212-466C-9E5B-3D0A5F1A00F3}"/>
    <cellStyle name="Migliaia 4 3 5 5" xfId="27346" xr:uid="{E4F17FD4-14DB-4213-8E4B-ED6D53A0B16D}"/>
    <cellStyle name="Migliaia 4 3 5 6" xfId="17047" xr:uid="{B1245792-BA90-4B86-AE7F-2C01498532F0}"/>
    <cellStyle name="Migliaia 4 3 6" xfId="4499" xr:uid="{973D9041-77E1-4311-B529-0725F3388EAD}"/>
    <cellStyle name="Migliaia 4 3 6 2" xfId="7675" xr:uid="{00BC99EC-F254-4CA5-8313-74B2757BCE17}"/>
    <cellStyle name="Migliaia 4 3 6 2 2" xfId="30104" xr:uid="{374A7F5C-C622-468A-A9E1-7DFB561EE43B}"/>
    <cellStyle name="Migliaia 4 3 6 2 3" xfId="19814" xr:uid="{7EF7BC92-4773-4EED-84B3-C1A288A290C1}"/>
    <cellStyle name="Migliaia 4 3 6 3" xfId="10798" xr:uid="{338E1A9F-D0BA-4F2A-88C1-CDDFE91F132C}"/>
    <cellStyle name="Migliaia 4 3 6 3 3" xfId="22793" xr:uid="{4F8EC391-5FB0-49C4-A423-B3CA62B04F42}"/>
    <cellStyle name="Migliaia 4 3 6 4" xfId="14003" xr:uid="{51A258E4-781C-49C4-A397-4848F246CBBA}"/>
    <cellStyle name="Migliaia 4 3 6 4 3" xfId="24642" xr:uid="{CF5FA2CD-F893-4A2F-93F0-FE4BD3D6FEC1}"/>
    <cellStyle name="Migliaia 4 3 6 5" xfId="27144" xr:uid="{7162941D-5D73-4E0E-A46A-D1E1D9B03C19}"/>
    <cellStyle name="Migliaia 4 3 6 6" xfId="16845" xr:uid="{3070F58C-4FCE-4197-A34C-0DE6030EC4F4}"/>
    <cellStyle name="Migliaia 4 3 7" xfId="4301" xr:uid="{AC2F620B-29A0-45D0-90F8-AD2EAFEA37C2}"/>
    <cellStyle name="Migliaia 4 3 7 2" xfId="7476" xr:uid="{59E7ED8E-D1BF-4ECC-B22C-E2BE9E46D96D}"/>
    <cellStyle name="Migliaia 4 3 7 2 2" xfId="29912" xr:uid="{1FE2CDD6-471B-4A07-AB2D-B55563A917F0}"/>
    <cellStyle name="Migliaia 4 3 7 2 3" xfId="19622" xr:uid="{A89DBBF5-E449-4D52-AF61-E84190D9DC14}"/>
    <cellStyle name="Migliaia 4 3 7 3" xfId="10606" xr:uid="{8353B0C3-E5EA-4F27-925D-75A552FDC42A}"/>
    <cellStyle name="Migliaia 4 3 7 3 3" xfId="22601" xr:uid="{6B7CE941-65A1-4498-82E0-1A4C9AC12687}"/>
    <cellStyle name="Migliaia 4 3 7 4" xfId="14184" xr:uid="{52BC6143-F8C9-4F3B-B211-13C4EB7E69EA}"/>
    <cellStyle name="Migliaia 4 3 7 4 3" xfId="24820" xr:uid="{C9BF73A4-FF9D-4A82-8737-9271254D161F}"/>
    <cellStyle name="Migliaia 4 3 7 5" xfId="26952" xr:uid="{DDC4F5D6-9FDA-4ABE-94BA-5293BDEFB2A3}"/>
    <cellStyle name="Migliaia 4 3 7 6" xfId="16653" xr:uid="{2BAB9E9A-D8F9-42D3-832E-4818567077F2}"/>
    <cellStyle name="Migliaia 4 3 8" xfId="4120" xr:uid="{23881347-ADB2-4BCA-8A7A-7DDBE11F0CA0}"/>
    <cellStyle name="Migliaia 4 3 8 2" xfId="7295" xr:uid="{55B4AFEE-FF16-4606-99EA-94BABEB9A789}"/>
    <cellStyle name="Migliaia 4 3 8 2 2" xfId="29759" xr:uid="{21D4EB1D-9D30-49F3-8603-63F1DA3AE9B7}"/>
    <cellStyle name="Migliaia 4 3 8 2 3" xfId="19469" xr:uid="{159B4A84-8CA4-449E-AA87-DB6C4FEBC4AE}"/>
    <cellStyle name="Migliaia 4 3 8 3" xfId="10453" xr:uid="{795D0BCD-9871-4555-AE35-79B6041061F3}"/>
    <cellStyle name="Migliaia 4 3 8 3 3" xfId="22448" xr:uid="{62E09000-028A-4689-BD37-64C4F877AFDD}"/>
    <cellStyle name="Migliaia 4 3 8 4" xfId="26799" xr:uid="{3D1D0A07-256D-4552-B104-6378317879AA}"/>
    <cellStyle name="Migliaia 4 3 8 5" xfId="16500" xr:uid="{70D2B23E-218F-448B-BE0F-C48576A9687F}"/>
    <cellStyle name="Migliaia 4 3 9" xfId="3350" xr:uid="{9826B47F-5E5F-4FBB-BDF4-0E317E7DD7FA}"/>
    <cellStyle name="Migliaia 4 3 9 2" xfId="6707" xr:uid="{41F29B0E-C8C3-4105-8E3D-193D05DB179E}"/>
    <cellStyle name="Migliaia 4 3 9 2 2" xfId="29207" xr:uid="{CC648BFE-5025-4711-A985-397E8E6DD2C8}"/>
    <cellStyle name="Migliaia 4 3 9 2 3" xfId="18914" xr:uid="{0CED514F-C228-424E-BE2E-CA4BE316B3DF}"/>
    <cellStyle name="Migliaia 4 3 9 3" xfId="9898" xr:uid="{A37AB6E7-83BE-415A-BD5E-42202FC80554}"/>
    <cellStyle name="Migliaia 4 3 9 3 2" xfId="32168" xr:uid="{D187A8F8-DF66-408F-9D30-82B6A5BFE9E6}"/>
    <cellStyle name="Migliaia 4 3 9 3 3" xfId="21892" xr:uid="{51418EC1-0748-42C7-AEAB-7151872784AA}"/>
    <cellStyle name="Migliaia 4 3 9 4" xfId="26243" xr:uid="{D65F1800-D1C0-409D-B427-E21644AD005B}"/>
    <cellStyle name="Migliaia 4 3 9 5" xfId="15944" xr:uid="{CF995FE1-64C1-43AF-B91F-0F3EEEAAC834}"/>
    <cellStyle name="Migliaia 4 30" xfId="2332" xr:uid="{EEE3E0D0-8A03-4F84-93C1-FB16B512C483}"/>
    <cellStyle name="Migliaia 4 30 2" xfId="5679" xr:uid="{2C7BB402-0803-43F2-8AB7-20DA855BF895}"/>
    <cellStyle name="Migliaia 4 30 2 2" xfId="28195" xr:uid="{28FC867E-92A0-4395-9AED-FC133179C331}"/>
    <cellStyle name="Migliaia 4 30 2 3" xfId="17901" xr:uid="{482AE490-4773-4E1B-A347-05371A9ADD9F}"/>
    <cellStyle name="Migliaia 4 30 3" xfId="8885" xr:uid="{6517BF6C-6133-472C-AD02-9B268631F6E2}"/>
    <cellStyle name="Migliaia 4 30 3 2" xfId="31155" xr:uid="{483A79A8-3852-4734-81F9-DEF9D7748DA5}"/>
    <cellStyle name="Migliaia 4 30 3 3" xfId="20879" xr:uid="{182FC328-EE85-45A1-8BA4-1ECB9A2FDF10}"/>
    <cellStyle name="Migliaia 4 30 4" xfId="25231" xr:uid="{83886FEB-F1FD-4BAF-8F57-54D6AD6781B5}"/>
    <cellStyle name="Migliaia 4 30 5" xfId="14931" xr:uid="{DC304CE3-4690-4D3F-BE8E-3F7EBBEC1B60}"/>
    <cellStyle name="Migliaia 4 31" xfId="2314" xr:uid="{ED91F80D-D317-493D-A99A-0AF2F585DEEF}"/>
    <cellStyle name="Migliaia 4 31 2" xfId="5661" xr:uid="{26078E0E-D758-4E84-8642-E72332BF58AF}"/>
    <cellStyle name="Migliaia 4 31 2 2" xfId="28177" xr:uid="{B66FAB2E-34B9-4323-9A11-8E972D633757}"/>
    <cellStyle name="Migliaia 4 31 2 3" xfId="17883" xr:uid="{9DF89368-C71B-4231-A56C-7CC28174A970}"/>
    <cellStyle name="Migliaia 4 31 3" xfId="8867" xr:uid="{BA8A7B62-4D37-4899-B10D-20EE95C5733C}"/>
    <cellStyle name="Migliaia 4 31 3 2" xfId="31137" xr:uid="{20739FD8-EF38-4889-ACF8-AA3426C70F81}"/>
    <cellStyle name="Migliaia 4 31 3 3" xfId="20861" xr:uid="{AA73B51B-06B2-4EC4-8289-537F3B937C29}"/>
    <cellStyle name="Migliaia 4 31 4" xfId="25213" xr:uid="{A926BFA2-D530-4CDE-943A-6692C9B2C45B}"/>
    <cellStyle name="Migliaia 4 31 5" xfId="14913" xr:uid="{F2C966BD-611B-41B6-B89A-2F2B626F5031}"/>
    <cellStyle name="Migliaia 4 32" xfId="2299" xr:uid="{AEB2E6A5-7459-41E1-B153-65ECD8FD5033}"/>
    <cellStyle name="Migliaia 4 32 2" xfId="5646" xr:uid="{913B794A-86DB-4C14-A3E0-0A044B7E0C98}"/>
    <cellStyle name="Migliaia 4 32 2 2" xfId="28162" xr:uid="{2174169D-B262-41D5-8C95-2860ABAC4695}"/>
    <cellStyle name="Migliaia 4 32 2 3" xfId="17868" xr:uid="{12091C41-0121-4A96-8F71-D4ADA6BC7DAB}"/>
    <cellStyle name="Migliaia 4 32 3" xfId="8852" xr:uid="{2AB21A3A-60BA-49F0-9A7B-A4CF4D601D37}"/>
    <cellStyle name="Migliaia 4 32 3 2" xfId="31122" xr:uid="{1D5A881A-7ADB-40F1-97D3-5818649776CF}"/>
    <cellStyle name="Migliaia 4 32 3 3" xfId="20846" xr:uid="{C31DD2CC-E2C6-4862-8944-E01635F145FB}"/>
    <cellStyle name="Migliaia 4 32 4" xfId="25198" xr:uid="{16D8FF9A-E65C-4614-87AC-8C426B2DFD6B}"/>
    <cellStyle name="Migliaia 4 32 5" xfId="14898" xr:uid="{3F4FF76A-5574-4E93-981C-812D0A9A3A6D}"/>
    <cellStyle name="Migliaia 4 33" xfId="2278" xr:uid="{3DF6344B-6821-40AE-A981-8EECB2FCF4D5}"/>
    <cellStyle name="Migliaia 4 33 2" xfId="5625" xr:uid="{B8B6D54B-FA3E-4220-B7C5-FC6A2E881ADD}"/>
    <cellStyle name="Migliaia 4 33 2 2" xfId="28141" xr:uid="{EC833F81-8EF7-41B2-AE45-A03D4E9AD995}"/>
    <cellStyle name="Migliaia 4 33 2 3" xfId="17847" xr:uid="{65F76197-48E0-4985-9836-662610A6A9CF}"/>
    <cellStyle name="Migliaia 4 33 3" xfId="8831" xr:uid="{5754CC40-583F-4BA8-903A-940528E257A5}"/>
    <cellStyle name="Migliaia 4 33 3 2" xfId="31101" xr:uid="{5377B08D-5E53-4965-99D3-3C8B22B1ACE5}"/>
    <cellStyle name="Migliaia 4 33 3 3" xfId="20825" xr:uid="{8336A2F5-ECDB-43C5-A6F9-208286A2A30D}"/>
    <cellStyle name="Migliaia 4 33 4" xfId="25177" xr:uid="{1933ED01-BD48-4515-A65D-7FD7A419B0FB}"/>
    <cellStyle name="Migliaia 4 33 5" xfId="14877" xr:uid="{235884FA-76B7-489A-A113-13C2E224775A}"/>
    <cellStyle name="Migliaia 4 34" xfId="2252" xr:uid="{ACE0E2C0-AEBE-4E72-9FB2-3CE785091587}"/>
    <cellStyle name="Migliaia 4 34 2" xfId="5599" xr:uid="{1834120E-DBB0-40A8-89F8-2AB936790BA2}"/>
    <cellStyle name="Migliaia 4 34 2 2" xfId="28115" xr:uid="{1727DB5D-BE99-4363-BD0C-41D9D50F8FE0}"/>
    <cellStyle name="Migliaia 4 34 2 3" xfId="17821" xr:uid="{3A000298-BB05-458C-BD0C-A33B1CBABC8A}"/>
    <cellStyle name="Migliaia 4 34 3" xfId="8805" xr:uid="{EDE5B881-E3D8-4A3E-B042-D5FD81AE1867}"/>
    <cellStyle name="Migliaia 4 34 3 2" xfId="31075" xr:uid="{AA6F0AF3-A7D2-4B3B-A69A-F69CBD513E19}"/>
    <cellStyle name="Migliaia 4 34 3 3" xfId="20799" xr:uid="{B30D0A4D-E966-44EB-A9C6-F77C993B4F88}"/>
    <cellStyle name="Migliaia 4 34 4" xfId="25151" xr:uid="{C78985FC-3D54-4D08-B3DD-A095DA8F1AAA}"/>
    <cellStyle name="Migliaia 4 34 5" xfId="14851" xr:uid="{1E5EFEE5-D684-4275-8916-0E972436ACD7}"/>
    <cellStyle name="Migliaia 4 35" xfId="2141" xr:uid="{E01A3576-AB16-4D37-9813-828A45BCEAE3}"/>
    <cellStyle name="Migliaia 4 35 2" xfId="5518" xr:uid="{5996B947-BBE8-426B-A24B-E58FF2BDC14D}"/>
    <cellStyle name="Migliaia 4 35 2 2" xfId="28048" xr:uid="{656C90E9-F8D7-4E3F-ACCC-F7AF2A174CE6}"/>
    <cellStyle name="Migliaia 4 35 2 3" xfId="17754" xr:uid="{D108B514-0CF5-47EC-B5B2-88D517539A16}"/>
    <cellStyle name="Migliaia 4 35 3" xfId="8731" xr:uid="{3C916970-8E6D-448E-971B-A6B6DF1670EA}"/>
    <cellStyle name="Migliaia 4 35 3 2" xfId="31008" xr:uid="{1D45C96E-EB98-420F-807F-DE3D162E8456}"/>
    <cellStyle name="Migliaia 4 35 3 3" xfId="20732" xr:uid="{5D44EBB3-CCEC-4362-8C95-737E62CCAD6D}"/>
    <cellStyle name="Migliaia 4 35 4" xfId="25077" xr:uid="{67FDCF47-7A56-4EF5-B79F-FAAB1DA9CFB1}"/>
    <cellStyle name="Migliaia 4 35 5" xfId="14777" xr:uid="{7F4E5B7B-5179-4086-AFCE-0EA4302D8286}"/>
    <cellStyle name="Migliaia 4 36" xfId="2116" xr:uid="{70EC9BFF-E04C-4DC6-8F63-6BF771AE1701}"/>
    <cellStyle name="Migliaia 4 36 2" xfId="5492" xr:uid="{AADEE62B-CB31-496E-BFF4-E45CFA046CEA}"/>
    <cellStyle name="Migliaia 4 36 2 2" xfId="28031" xr:uid="{10F6D773-278B-435F-A765-E7952426AFB6}"/>
    <cellStyle name="Migliaia 4 36 2 3" xfId="17737" xr:uid="{2379D7ED-632B-4D5B-A307-BFB23B5D91E8}"/>
    <cellStyle name="Migliaia 4 36 3" xfId="8712" xr:uid="{F9B4892E-A79E-4F9A-BD63-76C1AB922D99}"/>
    <cellStyle name="Migliaia 4 36 3 2" xfId="30991" xr:uid="{00C3D5C2-F50F-43AC-85AF-BC772F4DCE2A}"/>
    <cellStyle name="Migliaia 4 36 3 3" xfId="20715" xr:uid="{48D41113-9B53-4566-9CF4-BD8E69A2D204}"/>
    <cellStyle name="Migliaia 4 36 4" xfId="25058" xr:uid="{5FA6CC57-49C8-43CC-9A85-C0A5441B7448}"/>
    <cellStyle name="Migliaia 4 36 5" xfId="14758" xr:uid="{122E0686-FDA8-4457-A673-637691287AF7}"/>
    <cellStyle name="Migliaia 4 37" xfId="1947" xr:uid="{8845A713-C094-4D83-8789-278101DB5DE4}"/>
    <cellStyle name="Migliaia 4 37 2" xfId="5451" xr:uid="{00CA910E-7D80-45CB-B4C6-7FB7CA8841E2}"/>
    <cellStyle name="Migliaia 4 37 2 2" xfId="28004" xr:uid="{34402148-A094-431E-9075-66BAAB631476}"/>
    <cellStyle name="Migliaia 4 37 2 3" xfId="17710" xr:uid="{2B349FB2-B6F2-4C13-863E-872998ECD597}"/>
    <cellStyle name="Migliaia 4 37 3" xfId="8685" xr:uid="{8E2B7446-06D2-43C9-BC17-B3407A7066E0}"/>
    <cellStyle name="Migliaia 4 37 3 2" xfId="30964" xr:uid="{003125FC-39E1-4D8B-991C-4E68C41DED51}"/>
    <cellStyle name="Migliaia 4 37 3 3" xfId="20688" xr:uid="{C8629311-913E-4C07-B660-967788FCCF7C}"/>
    <cellStyle name="Migliaia 4 37 4" xfId="25031" xr:uid="{0A381B31-957D-4E47-8920-0ECAC69FC889}"/>
    <cellStyle name="Migliaia 4 37 5" xfId="14731" xr:uid="{9E190EE1-9631-49AF-9BE0-7CA821578625}"/>
    <cellStyle name="Migliaia 4 38" xfId="1885" xr:uid="{5A931A21-4E9E-4E28-88F6-D62C132F7660}"/>
    <cellStyle name="Migliaia 4 38 2" xfId="5422" xr:uid="{A9054C43-5D5C-4D20-B914-4C156E7D3BD9}"/>
    <cellStyle name="Migliaia 4 38 2 2" xfId="27983" xr:uid="{180F1010-E51F-4D04-8445-BB4177470AE2}"/>
    <cellStyle name="Migliaia 4 38 2 3" xfId="17689" xr:uid="{0652718C-D3FE-40DD-9AB0-E6D51C0B2931}"/>
    <cellStyle name="Migliaia 4 38 3" xfId="8664" xr:uid="{435BC1B8-5390-4EEC-AE83-5A5FC41FB90F}"/>
    <cellStyle name="Migliaia 4 38 3 2" xfId="30943" xr:uid="{0E6AF171-72C5-44EC-B794-A5F6AC1D66A8}"/>
    <cellStyle name="Migliaia 4 38 3 3" xfId="20667" xr:uid="{3F238D83-B457-4761-BFBD-77BB013FFC4E}"/>
    <cellStyle name="Migliaia 4 38 4" xfId="25010" xr:uid="{AD2D5BDF-BB66-4BEC-B3F1-71DFE40C19ED}"/>
    <cellStyle name="Migliaia 4 38 5" xfId="14710" xr:uid="{D24E1409-A7BB-4A55-A077-058042E84B52}"/>
    <cellStyle name="Migliaia 4 39" xfId="1833" xr:uid="{170091F1-0E75-49C2-A140-D852A2DF28A8}"/>
    <cellStyle name="Migliaia 4 39 2" xfId="5403" xr:uid="{1F3F2068-3902-4F7F-A051-6C2A4EC7C8DF}"/>
    <cellStyle name="Migliaia 4 39 2 2" xfId="27971" xr:uid="{DBAF16EB-FC01-43AD-9586-AEDA1738899A}"/>
    <cellStyle name="Migliaia 4 39 2 3" xfId="17677" xr:uid="{E4F13432-ECD9-4666-BD66-9D69825FCA50}"/>
    <cellStyle name="Migliaia 4 39 3" xfId="8652" xr:uid="{3940CBB1-1B9E-4EE1-8100-7E7FE341477D}"/>
    <cellStyle name="Migliaia 4 39 3 2" xfId="30931" xr:uid="{DC750D13-1E2B-46BE-A8DD-7922C08E6B18}"/>
    <cellStyle name="Migliaia 4 39 3 3" xfId="20655" xr:uid="{C9C7E79C-BF14-40A0-B454-974E15A5ACB4}"/>
    <cellStyle name="Migliaia 4 39 4" xfId="24998" xr:uid="{CE604D56-0EF9-4A8B-A46F-EDB211B619AE}"/>
    <cellStyle name="Migliaia 4 39 5" xfId="14698" xr:uid="{74C17760-EFAF-40AB-B729-3F08F4FADB7A}"/>
    <cellStyle name="Migliaia 4 4" xfId="85" xr:uid="{2940250D-8786-49F7-BE7B-022FCBAA3427}"/>
    <cellStyle name="Migliaia 4 4 10" xfId="32789" xr:uid="{CAA0BA16-135E-4326-8F66-190764A239F4}"/>
    <cellStyle name="Migliaia 4 4 12" xfId="1163" xr:uid="{226BBA34-1D42-4947-8650-A10243CB23E3}"/>
    <cellStyle name="Migliaia 4 4 2" xfId="143" xr:uid="{2B863BCD-17A5-4A20-8B0D-C4452AEAD9C9}"/>
    <cellStyle name="Migliaia 4 4 2 10" xfId="32816" xr:uid="{48351FEB-1C4A-471E-892D-229389A4AC21}"/>
    <cellStyle name="Migliaia 4 4 2 2" xfId="551" xr:uid="{D23919F9-2288-46FC-A043-BDFC8A4615F0}"/>
    <cellStyle name="Migliaia 4 4 2 2 2" xfId="1097" xr:uid="{394F5B01-B38D-4ACE-9B07-D44AD2DD7F40}"/>
    <cellStyle name="Migliaia 4 4 2 2 2 2" xfId="30690" xr:uid="{D73FA4B5-665E-4566-8C8E-C70D7FDF4280}"/>
    <cellStyle name="Migliaia 4 4 2 2 2 3" xfId="20403" xr:uid="{239E778A-CC7B-4AFD-B6CE-F04C85B1B74E}"/>
    <cellStyle name="Migliaia 4 4 2 2 2 6" xfId="8280" xr:uid="{7128E0BF-CC11-4C21-A3CD-48E43780D73B}"/>
    <cellStyle name="Migliaia 4 4 2 2 3" xfId="11384" xr:uid="{35FA744A-A8EF-42E0-83DB-5B31D6F67D70}"/>
    <cellStyle name="Migliaia 4 4 2 2 3 3" xfId="23383" xr:uid="{7B65A31F-F771-491E-8EBB-0ABA221E7206}"/>
    <cellStyle name="Migliaia 4 4 2 2 4" xfId="13499" xr:uid="{A81B2F02-9D8C-453F-9734-7CB58FDA3EA1}"/>
    <cellStyle name="Migliaia 4 4 2 2 4 3" xfId="24135" xr:uid="{EC9C2FBD-D9A5-43BD-BCBD-5BAEA9920CDD}"/>
    <cellStyle name="Migliaia 4 4 2 2 5" xfId="14480" xr:uid="{E94C48E5-1D2B-47B3-B4C5-DEAFE1BAC26A}"/>
    <cellStyle name="Migliaia 4 4 2 2 5 2" xfId="27729" xr:uid="{10B672AC-D21F-4E53-9268-5213C74628EA}"/>
    <cellStyle name="Migliaia 4 4 2 2 6" xfId="17435" xr:uid="{3591C479-A36E-4057-AFCB-EC8AB40282FB}"/>
    <cellStyle name="Migliaia 4 4 2 2 7" xfId="33049" xr:uid="{090F1B13-01DC-4D96-8248-00945552CC61}"/>
    <cellStyle name="Migliaia 4 4 2 2 8" xfId="1425" xr:uid="{4F696055-E937-4AA5-9B66-8D80035B7E72}"/>
    <cellStyle name="Migliaia 4 4 2 3" xfId="880" xr:uid="{A0EABCBB-9835-4A1B-8259-751FF7EF57F3}"/>
    <cellStyle name="Migliaia 4 4 2 3 2" xfId="29545" xr:uid="{3FD1C4FF-716A-4CA4-A0D8-A1E7998231DD}"/>
    <cellStyle name="Migliaia 4 4 2 3 3" xfId="19253" xr:uid="{809FBA13-35E6-4BDE-A953-24CCDD2B2FA1}"/>
    <cellStyle name="Migliaia 4 4 2 3 6" xfId="7074" xr:uid="{68435C49-F668-4E6C-87B8-AEE95B89D028}"/>
    <cellStyle name="Migliaia 4 4 2 4" xfId="10237" xr:uid="{030348C2-639E-4E0B-9CF9-1AEE92F57D93}"/>
    <cellStyle name="Migliaia 4 4 2 4 2" xfId="32507" xr:uid="{631E5B77-4A40-47A4-93D1-FDDD459B8670}"/>
    <cellStyle name="Migliaia 4 4 2 4 3" xfId="22232" xr:uid="{2A46EE4B-B18B-4763-A009-8FAC9AB6F50A}"/>
    <cellStyle name="Migliaia 4 4 2 5" xfId="12897" xr:uid="{8974FC8E-E460-45E8-870C-B5CA77037CA9}"/>
    <cellStyle name="Migliaia 4 4 2 5 3" xfId="23718" xr:uid="{DD51F542-D35E-465C-9731-E70E9ECC6233}"/>
    <cellStyle name="Migliaia 4 4 2 6" xfId="14261" xr:uid="{BBD96BA2-0EC8-4245-9025-F9FCEAA4F611}"/>
    <cellStyle name="Migliaia 4 4 2 6 2" xfId="26583" xr:uid="{D77E2520-44BA-45F7-BFCA-BE7642F152BC}"/>
    <cellStyle name="Migliaia 4 4 2 7" xfId="16284" xr:uid="{E32D3497-99CB-4607-864E-888185F4BDEB}"/>
    <cellStyle name="Migliaia 4 4 2 8" xfId="32805" xr:uid="{DCC5D2EB-DFF5-4D5D-BC73-74C1971D90EA}"/>
    <cellStyle name="Migliaia 4 4 2 9" xfId="1206" xr:uid="{41ACED7A-582E-42CD-ACD6-D40FFC0F319D}"/>
    <cellStyle name="Migliaia 4 4 3" xfId="213" xr:uid="{3BF459BC-3046-4EF2-A94A-DF5F5C7F0696}"/>
    <cellStyle name="Migliaia 4 4 3 2" xfId="524" xr:uid="{3A44712D-A11E-4629-837E-DBB48FE088E3}"/>
    <cellStyle name="Migliaia 4 4 3 2 2" xfId="1066" xr:uid="{6FF526F0-5AE2-456D-8357-29EF99E5AA3C}"/>
    <cellStyle name="Migliaia 4 4 3 2 2 2" xfId="30480" xr:uid="{C3D5BE7E-D40E-4028-ACCC-330AE92A8EEF}"/>
    <cellStyle name="Migliaia 4 4 3 2 2 3" xfId="20190" xr:uid="{A02D4B97-AD9E-4A70-8167-E6629E126EB1}"/>
    <cellStyle name="Migliaia 4 4 3 2 2 5" xfId="8050" xr:uid="{D4DF60E9-CAA2-40E2-97A2-E24EC10898B8}"/>
    <cellStyle name="Migliaia 4 4 3 2 3" xfId="11172" xr:uid="{D92F0151-4BC0-4047-B4E4-D6CFCBCD882B}"/>
    <cellStyle name="Migliaia 4 4 3 2 3 3" xfId="23170" xr:uid="{1983B568-B29B-4874-AADE-061A1FFE3E56}"/>
    <cellStyle name="Migliaia 4 4 3 2 4" xfId="14448" xr:uid="{9A7BF42E-336D-43FF-BC4C-17940D3BB28D}"/>
    <cellStyle name="Migliaia 4 4 3 2 4 2" xfId="27519" xr:uid="{2228BFF6-FEA6-4CCC-A75E-F5A841FD5329}"/>
    <cellStyle name="Migliaia 4 4 3 2 5" xfId="17222" xr:uid="{092C1FB7-05F0-4514-AADC-F39BB42E4E50}"/>
    <cellStyle name="Migliaia 4 4 3 2 6" xfId="33119" xr:uid="{2AB1AE93-E917-46DE-B362-229D60EB4574}"/>
    <cellStyle name="Migliaia 4 4 3 2 8" xfId="1393" xr:uid="{9C3BAE78-7012-464A-9B45-047BF3CA7A8A}"/>
    <cellStyle name="Migliaia 4 4 3 3" xfId="947" xr:uid="{C0DAEE08-A9C4-4195-8950-FF3BBF6607DD}"/>
    <cellStyle name="Migliaia 4 4 3 3 2" xfId="29382" xr:uid="{67B078C4-6ABD-4968-9DB6-19AF5A002B66}"/>
    <cellStyle name="Migliaia 4 4 3 3 3" xfId="19089" xr:uid="{984F5CF1-8054-458E-898C-2F5D2F590D2A}"/>
    <cellStyle name="Migliaia 4 4 3 3 5" xfId="6911" xr:uid="{7E15BDC3-7E59-4459-9BEE-84F0F0B210B5}"/>
    <cellStyle name="Migliaia 4 4 3 4" xfId="10074" xr:uid="{0A016861-AEE4-4829-A2A2-5CDA27D4EF05}"/>
    <cellStyle name="Migliaia 4 4 3 4 2" xfId="32343" xr:uid="{28D63126-BFA1-4374-8E91-C03A32BD559D}"/>
    <cellStyle name="Migliaia 4 4 3 4 3" xfId="22068" xr:uid="{6A678851-4867-4E10-9897-81B748FFF3B3}"/>
    <cellStyle name="Migliaia 4 4 3 5" xfId="13339" xr:uid="{ADF1585B-2537-4FA6-BDED-E85C7BB0E007}"/>
    <cellStyle name="Migliaia 4 4 3 5 3" xfId="23975" xr:uid="{B9F71471-61C6-4732-95D0-73ADEB166822}"/>
    <cellStyle name="Migliaia 4 4 3 6" xfId="14328" xr:uid="{1D743189-9FA3-47A1-A0D0-FA560C10A047}"/>
    <cellStyle name="Migliaia 4 4 3 6 2" xfId="26419" xr:uid="{00F0905C-7E55-4261-8028-01EE5BDDD61A}"/>
    <cellStyle name="Migliaia 4 4 3 7" xfId="16120" xr:uid="{206FC05F-571A-4CC6-ABE7-1A8E106D0A67}"/>
    <cellStyle name="Migliaia 4 4 3 9" xfId="1273" xr:uid="{A599C93A-FD3A-4243-AF77-6C381B7BED3B}"/>
    <cellStyle name="Migliaia 4 4 4" xfId="273" xr:uid="{7926FFDE-706F-41E4-A040-B920BA7C2801}"/>
    <cellStyle name="Migliaia 4 4 4 2" xfId="6625" xr:uid="{EBCE86F0-6456-4BFC-8046-D1B05239E5DC}"/>
    <cellStyle name="Migliaia 4 4 4 2 2" xfId="29125" xr:uid="{E53A4ACC-3A88-46F1-8DDD-D55B523E393D}"/>
    <cellStyle name="Migliaia 4 4 4 2 3" xfId="18832" xr:uid="{A7EC077A-F659-496C-8E90-EE2BA35E8C8F}"/>
    <cellStyle name="Migliaia 4 4 4 2 4" xfId="33179" xr:uid="{B9CB296F-9AEE-4A6B-B8C9-55D6658A860D}"/>
    <cellStyle name="Migliaia 4 4 4 3" xfId="9816" xr:uid="{6849B268-18FE-485E-9FDD-5C62FE2C718E}"/>
    <cellStyle name="Migliaia 4 4 4 3 2" xfId="32086" xr:uid="{9A5A2225-0B8F-4655-A675-1B90E170DE58}"/>
    <cellStyle name="Migliaia 4 4 4 3 3" xfId="21810" xr:uid="{151BDF6C-A438-49E7-A785-1567C39A71CD}"/>
    <cellStyle name="Migliaia 4 4 4 4" xfId="3268" xr:uid="{E0BE4281-AFA9-409F-B925-D89A83C720C1}"/>
    <cellStyle name="Migliaia 4 4 4 5" xfId="15862" xr:uid="{5D645D51-31C7-4C0C-859F-D180A715C437}"/>
    <cellStyle name="Migliaia 4 4 4 6" xfId="450" xr:uid="{B06F57C2-78C8-4F26-A4A1-4F47AE5F2FA6}"/>
    <cellStyle name="Migliaia 4 4 5" xfId="357" xr:uid="{7E141A0D-1A23-48B1-A68B-988928C0F96A}"/>
    <cellStyle name="Migliaia 4 4 5 2" xfId="842" xr:uid="{74A5E793-4CFF-41B6-94FF-2F39C9FEA14F}"/>
    <cellStyle name="Migliaia 4 4 5 2 2" xfId="28873" xr:uid="{7CC78C2B-9979-4BF6-936D-0CBB59479021}"/>
    <cellStyle name="Migliaia 4 4 5 3" xfId="18579" xr:uid="{29E4EBE5-851E-40B8-9A73-D30EF923E2C9}"/>
    <cellStyle name="Migliaia 4 4 5 4" xfId="32992" xr:uid="{C033CF96-E3FD-4845-9FD5-7FC5F8332A9A}"/>
    <cellStyle name="Migliaia 4 4 5 7" xfId="6372" xr:uid="{27EE35F2-C338-4694-B26E-C594153E2738}"/>
    <cellStyle name="Migliaia 4 4 6" xfId="744" xr:uid="{78B70D9D-F3CB-4B65-8AA0-93D391FB3E37}"/>
    <cellStyle name="Migliaia 4 4 6 2" xfId="31833" xr:uid="{B66C7D28-CDC8-4EE5-9275-A89B9BBD123A}"/>
    <cellStyle name="Migliaia 4 4 6 3" xfId="21557" xr:uid="{7D8E48D5-2BAC-4644-9F45-BB2E1ABEB91F}"/>
    <cellStyle name="Migliaia 4 4 6 6" xfId="9563" xr:uid="{3809D69A-1DAF-4539-91F7-497C9D3A74DE}"/>
    <cellStyle name="Migliaia 4 4 7" xfId="12685" xr:uid="{0570F31B-41CF-44EA-AF17-55F43472850A}"/>
    <cellStyle name="Migliaia 4 4 7 3" xfId="23553" xr:uid="{F8A8BE0B-9D3C-41AC-83E6-BFE3FC326544}"/>
    <cellStyle name="Migliaia 4 4 8" xfId="14218" xr:uid="{45F8548F-9E7E-4E21-8CE0-EBA1AEC4552D}"/>
    <cellStyle name="Migliaia 4 4 8 2" xfId="25909" xr:uid="{E6E74305-175A-4715-88E0-EE070F442B2E}"/>
    <cellStyle name="Migliaia 4 4 9" xfId="15609" xr:uid="{F3C4B6F2-9F17-455D-9DDD-7EA7B1CB663C}"/>
    <cellStyle name="Migliaia 4 40" xfId="1767" xr:uid="{64FEC6E2-1718-45CE-873B-BA73952E81B0}"/>
    <cellStyle name="Migliaia 4 40 2" xfId="5370" xr:uid="{D687ED81-E620-4A5F-B8B3-2D95F4A016C0}"/>
    <cellStyle name="Migliaia 4 40 2 2" xfId="27945" xr:uid="{E03CF4B6-EEE9-43D8-9A89-503D89947884}"/>
    <cellStyle name="Migliaia 4 40 2 3" xfId="17651" xr:uid="{50697758-7072-4379-9759-C0571EE21740}"/>
    <cellStyle name="Migliaia 4 40 3" xfId="8626" xr:uid="{A52C25C3-69F9-4366-B8EC-B7A07849B7DC}"/>
    <cellStyle name="Migliaia 4 40 3 2" xfId="30905" xr:uid="{A3BC6802-71E4-41D8-BC44-9611D7B9E1AB}"/>
    <cellStyle name="Migliaia 4 40 3 3" xfId="20629" xr:uid="{EAA48472-6333-4D91-BBB6-0B8DAE0E6097}"/>
    <cellStyle name="Migliaia 4 40 4" xfId="24972" xr:uid="{57D1FD37-BB38-4F66-8DC7-F1A82E2D68B0}"/>
    <cellStyle name="Migliaia 4 40 5" xfId="14672" xr:uid="{DEDCC445-118D-4AB3-9CC7-31BC3302E736}"/>
    <cellStyle name="Migliaia 4 41" xfId="1731" xr:uid="{4B71356A-AB30-417F-BAB7-F9B2D8DF84B7}"/>
    <cellStyle name="Migliaia 4 41 2" xfId="5341" xr:uid="{25D164E5-6B88-4B36-9E84-9C1F66669E1A}"/>
    <cellStyle name="Migliaia 4 41 2 2" xfId="27924" xr:uid="{6163AA9E-EAC9-4AAD-84A5-2937DC9BD4A1}"/>
    <cellStyle name="Migliaia 4 41 2 3" xfId="17630" xr:uid="{F381D53F-1DFA-4FD0-9E22-1A794AD38590}"/>
    <cellStyle name="Migliaia 4 41 3" xfId="8604" xr:uid="{75A02507-3030-43D5-B20E-FE3EFCF10739}"/>
    <cellStyle name="Migliaia 4 41 3 2" xfId="30884" xr:uid="{B5F14424-7CF2-4C01-B10E-B5130EE3D3EB}"/>
    <cellStyle name="Migliaia 4 41 3 3" xfId="20608" xr:uid="{77F21C8F-54C8-4135-A568-AAF01681EC73}"/>
    <cellStyle name="Migliaia 4 41 4" xfId="24950" xr:uid="{524EFEA3-8308-4344-867C-1B9413C1550D}"/>
    <cellStyle name="Migliaia 4 41 5" xfId="14650" xr:uid="{A08D68F5-56C4-4C37-B2A8-AA272B325AD2}"/>
    <cellStyle name="Migliaia 4 42" xfId="1715" xr:uid="{80A231AA-E388-4F17-9429-FEA62F0371E9}"/>
    <cellStyle name="Migliaia 4 42 2" xfId="5331" xr:uid="{CD709B08-BBB3-4C01-BECF-A90E03BAC45F}"/>
    <cellStyle name="Migliaia 4 42 2 2" xfId="27921" xr:uid="{DBE40FC8-238B-4ED7-BCE1-174A8B527485}"/>
    <cellStyle name="Migliaia 4 42 2 3" xfId="17627" xr:uid="{814FC97E-614D-4687-8F34-194573638EA7}"/>
    <cellStyle name="Migliaia 4 42 3" xfId="8601" xr:uid="{851FF0A9-E9E0-4F01-B397-955DE41E3C40}"/>
    <cellStyle name="Migliaia 4 42 3 2" xfId="30881" xr:uid="{FAD7465E-2A86-4DBE-A27C-F6B750EE31E6}"/>
    <cellStyle name="Migliaia 4 42 3 3" xfId="20605" xr:uid="{6B2FE746-06CA-4D4E-94AA-D1CE355732A5}"/>
    <cellStyle name="Migliaia 4 42 4" xfId="24947" xr:uid="{A1067ABF-8E1D-42C5-AC06-531C2091B82A}"/>
    <cellStyle name="Migliaia 4 42 5" xfId="14647" xr:uid="{9690AA67-6497-47FF-9727-6F2218C858EB}"/>
    <cellStyle name="Migliaia 4 43" xfId="1626" xr:uid="{270AA7A3-21D8-43D5-A823-D9CEAC2173CB}"/>
    <cellStyle name="Migliaia 4 43 2" xfId="5246" xr:uid="{E224BB96-9805-4BD5-B035-6D500FE01023}"/>
    <cellStyle name="Migliaia 4 43 2 2" xfId="27861" xr:uid="{FF068954-417E-4D29-91E3-352457541C86}"/>
    <cellStyle name="Migliaia 4 43 2 3" xfId="17567" xr:uid="{0397ED74-019C-48BF-8EBF-9CB10049EFC4}"/>
    <cellStyle name="Migliaia 4 43 3" xfId="8530" xr:uid="{B492F015-F20E-457D-BF95-B7B3E74D3523}"/>
    <cellStyle name="Migliaia 4 43 3 2" xfId="30821" xr:uid="{C3B78F5D-0F6C-4E59-85F2-93A7E27F0E27}"/>
    <cellStyle name="Migliaia 4 43 3 3" xfId="20545" xr:uid="{5FBC4E5C-7CF5-4C47-BEBF-38FE7283D56C}"/>
    <cellStyle name="Migliaia 4 43 4" xfId="24876" xr:uid="{CB343451-32C9-4FBB-84FF-050BE4FFA0A9}"/>
    <cellStyle name="Migliaia 4 43 5" xfId="14576" xr:uid="{30F1D659-E57C-4330-9680-BCDCC5265589}"/>
    <cellStyle name="Migliaia 4 44" xfId="1535" xr:uid="{1D4610D0-196C-4CCD-BFA1-26B90FB9364E}"/>
    <cellStyle name="Migliaia 4 44 2" xfId="5189" xr:uid="{FB87309C-E210-42F9-90DF-9013A216CE0B}"/>
    <cellStyle name="Migliaia 4 44 3" xfId="8480" xr:uid="{A8CC52D6-5610-4DDC-9ED7-BEC70BD377FB}"/>
    <cellStyle name="Migliaia 4 45" xfId="8377" xr:uid="{403455ED-14B2-4079-9A20-6CAD2919BF21}"/>
    <cellStyle name="Migliaia 4 45 2" xfId="8469" xr:uid="{B67DF013-86F1-4016-A5EB-07EE62849606}"/>
    <cellStyle name="Migliaia 4 45 3" xfId="20480" xr:uid="{C98E4208-DD13-45B7-9728-7CACAAC63B91}"/>
    <cellStyle name="Migliaia 4 46" xfId="5171" xr:uid="{D9DCE152-6D7F-4509-8FFD-99C554ADC5DB}"/>
    <cellStyle name="Migliaia 4 46 3" xfId="23453" xr:uid="{04BA4431-3E43-4488-8611-126F76B911AA}"/>
    <cellStyle name="Migliaia 4 47" xfId="8448" xr:uid="{04B9074A-E7AE-4B85-BC73-8535EAA83B8F}"/>
    <cellStyle name="Migliaia 4 48" xfId="14198" xr:uid="{FA3110CD-4C03-4B80-ADCE-25F2413A5625}"/>
    <cellStyle name="Migliaia 4 48 2" xfId="14526" xr:uid="{0F90DC4D-2035-49EB-AA88-2443F41ACAB2}"/>
    <cellStyle name="Migliaia 4 5" xfId="121" xr:uid="{EC924DDD-FA50-41E6-A4C0-96D5CB81A59B}"/>
    <cellStyle name="Migliaia 4 5 10" xfId="1217" xr:uid="{B520D89A-C0CA-416F-933A-079CBC18633E}"/>
    <cellStyle name="Migliaia 4 5 2" xfId="312" xr:uid="{33BEA26C-28C0-4C7A-AE96-544243A401A0}"/>
    <cellStyle name="Migliaia 4 5 2 2" xfId="531" xr:uid="{BF54590E-22A6-4BF6-9069-3507F1E41BBC}"/>
    <cellStyle name="Migliaia 4 5 2 2 2" xfId="1073" xr:uid="{D43F8B18-15F5-4DF3-9808-F2A8AD9B96F9}"/>
    <cellStyle name="Migliaia 4 5 2 2 2 2" xfId="30567" xr:uid="{9413B410-1C1A-4CE8-B9C5-346B8BF14079}"/>
    <cellStyle name="Migliaia 4 5 2 2 2 3" xfId="14455" xr:uid="{AD3D93FD-6002-47FB-A7A1-58A150AFB0E2}"/>
    <cellStyle name="Migliaia 4 5 2 2 3" xfId="20278" xr:uid="{AFFBC1E8-DB01-48F1-8C8F-A99D9061DF86}"/>
    <cellStyle name="Migliaia 4 5 2 2 4" xfId="32672" xr:uid="{B305CF68-78CE-4269-92B9-4BB2D0980E6E}"/>
    <cellStyle name="Migliaia 4 5 2 2 6" xfId="1400" xr:uid="{454048C8-9572-4ADC-A3AD-DBC40BA903D8}"/>
    <cellStyle name="Migliaia 4 5 2 3" xfId="1015" xr:uid="{79AFB736-C7FC-43F9-8650-50D2391080E6}"/>
    <cellStyle name="Migliaia 4 5 2 3 2" xfId="32745" xr:uid="{8B9B8C2B-E416-4995-827A-AB2AA1FA4FE5}"/>
    <cellStyle name="Migliaia 4 5 2 3 3" xfId="23258" xr:uid="{527C3CBA-B174-4C1E-B803-8BE23E056091}"/>
    <cellStyle name="Migliaia 4 5 2 3 5" xfId="11260" xr:uid="{6627590A-5D72-4E78-80CF-BBA6A4E7ED6C}"/>
    <cellStyle name="Migliaia 4 5 2 4" xfId="14397" xr:uid="{E3432F01-CFC8-40D1-A68C-954D0F79EE73}"/>
    <cellStyle name="Migliaia 4 5 2 4 2" xfId="27605" xr:uid="{745AF1CF-0F75-4135-8CD4-1BF9DA115E0F}"/>
    <cellStyle name="Migliaia 4 5 2 5" xfId="17310" xr:uid="{53637AFA-C3BB-4B85-A423-EDAE72F2269F}"/>
    <cellStyle name="Migliaia 4 5 2 6" xfId="32702" xr:uid="{CAA58004-1F00-40AA-9336-5CD5D2003976}"/>
    <cellStyle name="Migliaia 4 5 2 7" xfId="1342" xr:uid="{3726EB7F-A93F-4DE1-87E8-7C82F2E44A8F}"/>
    <cellStyle name="Migliaia 4 5 2 8" xfId="32811" xr:uid="{2F4C0439-891D-4817-9158-FA4EBDB61EAC}"/>
    <cellStyle name="Migliaia 4 5 2 9" xfId="33027" xr:uid="{DB4FC361-75E3-4C04-9B7E-9A4A47004BE5}"/>
    <cellStyle name="Migliaia 4 5 3" xfId="891" xr:uid="{B90207D8-FC8A-4368-B7B5-C933DF3BD600}"/>
    <cellStyle name="Migliaia 4 5 3 2" xfId="29282" xr:uid="{F4D6EDFA-369D-4482-A15C-DF1DD350F2D2}"/>
    <cellStyle name="Migliaia 4 5 3 2 2" xfId="32739" xr:uid="{300DFBEE-8010-4500-854A-00DE84364020}"/>
    <cellStyle name="Migliaia 4 5 3 3" xfId="18989" xr:uid="{AEB13F45-F680-4011-8BE5-FAA00E595F7D}"/>
    <cellStyle name="Migliaia 4 5 3 4" xfId="32655" xr:uid="{120590CD-50CD-41B3-B886-D86006358161}"/>
    <cellStyle name="Migliaia 4 5 3 7" xfId="6790" xr:uid="{A72FCE4B-50DC-46D7-A392-2F1DC80657CF}"/>
    <cellStyle name="Migliaia 4 5 4" xfId="9974" xr:uid="{3C6C70F5-A231-4936-B582-FB2F6BE9C4A3}"/>
    <cellStyle name="Migliaia 4 5 4 2" xfId="32243" xr:uid="{1415A1CC-65F2-4163-988C-D0B8E0276087}"/>
    <cellStyle name="Migliaia 4 5 4 2 2" xfId="32752" xr:uid="{FE4C9C62-8F23-4D6E-8F77-D3D4E99E75CC}"/>
    <cellStyle name="Migliaia 4 5 4 3" xfId="21968" xr:uid="{259CB4EF-9312-4DC1-885C-BDF045AC2181}"/>
    <cellStyle name="Migliaia 4 5 5" xfId="13051" xr:uid="{AFD8B29B-6947-4081-95DD-FC431B932517}"/>
    <cellStyle name="Migliaia 4 5 5 2" xfId="32733" xr:uid="{F4A1F3B4-02D0-49AF-9313-C31239FF9C00}"/>
    <cellStyle name="Migliaia 4 5 5 3" xfId="23875" xr:uid="{ED0875A2-65B6-41B0-8079-CA52F187CCDB}"/>
    <cellStyle name="Migliaia 4 5 6" xfId="14272" xr:uid="{173BB5A7-B132-4BBC-BE06-4548C73401FC}"/>
    <cellStyle name="Migliaia 4 5 6 2" xfId="26319" xr:uid="{2A4EE36C-1951-41E5-BFF0-7F95AD2D4719}"/>
    <cellStyle name="Migliaia 4 5 7" xfId="16020" xr:uid="{8EA218B4-4250-4456-AB3D-1506570D9721}"/>
    <cellStyle name="Migliaia 4 5 8" xfId="32696" xr:uid="{6F52A4C8-652F-494D-A25A-66B21CBDA9E6}"/>
    <cellStyle name="Migliaia 4 5 9" xfId="32638" xr:uid="{2F138EAB-4D37-4014-B8B1-C32CD32E3DAC}"/>
    <cellStyle name="Migliaia 4 6" xfId="185" xr:uid="{2005D57D-096A-46A3-BF45-5D13861506EE}"/>
    <cellStyle name="Migliaia 4 6 2" xfId="509" xr:uid="{CB282F10-A005-4B79-B883-C72A517B5A41}"/>
    <cellStyle name="Migliaia 4 6 2 2" xfId="1041" xr:uid="{836C0D8D-87AA-4773-AC89-99D5A46CFDA3}"/>
    <cellStyle name="Migliaia 4 6 2 2 2" xfId="30359" xr:uid="{E402F8F3-BD58-4068-8A3A-4A017C8AB873}"/>
    <cellStyle name="Migliaia 4 6 2 2 4" xfId="14423" xr:uid="{A7002F71-17C4-4809-B48F-F1F6D2B95D6C}"/>
    <cellStyle name="Migliaia 4 6 2 3" xfId="20069" xr:uid="{D54CFC8F-C3E9-459A-9970-CE4C101598D3}"/>
    <cellStyle name="Migliaia 4 6 2 3 2" xfId="32781" xr:uid="{7A04247A-BEF5-4C5B-8611-BA90FB5D6601}"/>
    <cellStyle name="Migliaia 4 6 2 4" xfId="32724" xr:uid="{75AF6ECB-7AB9-489B-ADC8-AD930067BE78}"/>
    <cellStyle name="Migliaia 4 6 2 5" xfId="32665" xr:uid="{FE8E7E37-F4EC-409D-841D-CFED3AEC631B}"/>
    <cellStyle name="Migliaia 4 6 2 6" xfId="33091" xr:uid="{7D292FB1-2125-4099-BD09-8588BE0B68D9}"/>
    <cellStyle name="Migliaia 4 6 2 7" xfId="1368" xr:uid="{7F2F423F-60B8-4FA5-84CD-168BC86A03E9}"/>
    <cellStyle name="Migliaia 4 6 3" xfId="989" xr:uid="{D63D2AFB-1093-448E-811C-9DB3B9B566D2}"/>
    <cellStyle name="Migliaia 4 6 3 2" xfId="32740" xr:uid="{1D93650D-66B9-4C68-B34A-85203FEFE3F5}"/>
    <cellStyle name="Migliaia 4 6 3 3" xfId="23049" xr:uid="{E378A40E-C4F3-43C3-B68C-C9EEBE4429DD}"/>
    <cellStyle name="Migliaia 4 6 3 6" xfId="1460" xr:uid="{788F711E-1DCD-431D-A737-0D38C624CA22}"/>
    <cellStyle name="Migliaia 4 6 4" xfId="13790" xr:uid="{4F570BB8-5BE2-4AF5-AF7B-035942FA54E4}"/>
    <cellStyle name="Migliaia 4 6 4 2" xfId="32765" xr:uid="{18780663-D931-4DA1-92D1-E2EF50C6DFA7}"/>
    <cellStyle name="Migliaia 4 6 4 3" xfId="24429" xr:uid="{A23A4832-A1BD-4C54-A0D0-40E41CF0F124}"/>
    <cellStyle name="Migliaia 4 6 5" xfId="14371" xr:uid="{A2228F3D-3857-467F-A18D-BF241A8449D8}"/>
    <cellStyle name="Migliaia 4 6 5 2" xfId="27400" xr:uid="{F06D27D2-C852-4047-9E16-1E53E29E7B12}"/>
    <cellStyle name="Migliaia 4 6 6" xfId="17101" xr:uid="{FCC34E4C-3CD6-4977-B901-01BDCF91074D}"/>
    <cellStyle name="Migliaia 4 6 7" xfId="32657" xr:uid="{6C2C22DB-08DC-47E9-A2CA-F77EA59E8541}"/>
    <cellStyle name="Migliaia 4 6 8" xfId="32794" xr:uid="{7C2011B9-82B4-44F0-9D73-3338C6F9D908}"/>
    <cellStyle name="Migliaia 4 6 9" xfId="1316" xr:uid="{71CBBD81-37C2-4762-8958-966E87A2812E}"/>
    <cellStyle name="Migliaia 4 61" xfId="1143" xr:uid="{D581D3B4-0EB2-4FBF-861B-B5A437739CCD}"/>
    <cellStyle name="Migliaia 4 7" xfId="246" xr:uid="{3105ED42-9F88-4F71-AD2F-DFADBEF6DA16}"/>
    <cellStyle name="Migliaia 4 7 10" xfId="4623" xr:uid="{C1AC9D1B-791B-4BDE-872F-6A732DC7173E}"/>
    <cellStyle name="Migliaia 4 7 2" xfId="857" xr:uid="{F938787C-5DD9-4463-9DAC-B46164A121E3}"/>
    <cellStyle name="Migliaia 4 7 2 2" xfId="30227" xr:uid="{E71F89BC-F15F-45AF-8A36-9DBD129DA8CF}"/>
    <cellStyle name="Migliaia 4 7 2 3" xfId="19938" xr:uid="{6A6E6D1B-7431-4F36-ABDC-859E3BB63C08}"/>
    <cellStyle name="Migliaia 4 7 2 4" xfId="33152" xr:uid="{E163FB8A-E6CD-4644-A853-BE39AC934AD7}"/>
    <cellStyle name="Migliaia 4 7 2 6" xfId="7799" xr:uid="{0522CB4B-5AD9-4659-A478-9F0B10EBB9F2}"/>
    <cellStyle name="Migliaia 4 7 3" xfId="10922" xr:uid="{1F86DC19-9A5D-444D-B8C2-EC18C4626E64}"/>
    <cellStyle name="Migliaia 4 7 3 2" xfId="32764" xr:uid="{F0F7A8AC-23CA-4D7A-82FA-7A59DE059A32}"/>
    <cellStyle name="Migliaia 4 7 3 3" xfId="22917" xr:uid="{70A68EB2-CB09-4176-9AE9-BF88A67833E8}"/>
    <cellStyle name="Migliaia 4 7 4" xfId="13886" xr:uid="{2947EC24-7A81-47C8-B01A-FFD539CC1488}"/>
    <cellStyle name="Migliaia 4 7 4 3" xfId="24526" xr:uid="{E7A4F75C-B724-4DBD-A2E5-BEBE048F8DAE}"/>
    <cellStyle name="Migliaia 4 7 5" xfId="27268" xr:uid="{5B7C9D96-E47E-40FF-B3C1-B71B0E166386}"/>
    <cellStyle name="Migliaia 4 7 6" xfId="16969" xr:uid="{6BC453F4-EB57-44BC-8FDF-925CB1591F41}"/>
    <cellStyle name="Migliaia 4 8" xfId="694" xr:uid="{9DAC1EBA-1833-4C91-9186-7CFC5C5508E9}"/>
    <cellStyle name="Migliaia 4 8 2" xfId="7729" xr:uid="{D4ECC3DB-D309-493C-B478-EB1BDBD002D8}"/>
    <cellStyle name="Migliaia 4 8 2 2" xfId="30158" xr:uid="{2E407E75-F5F5-48D7-8780-9BE8A0307A15}"/>
    <cellStyle name="Migliaia 4 8 2 3" xfId="19868" xr:uid="{41B3A77F-E89B-4F17-A568-BEFF1D76E7CE}"/>
    <cellStyle name="Migliaia 4 8 3" xfId="10852" xr:uid="{7C8FCD52-51EE-4492-911C-03728918A988}"/>
    <cellStyle name="Migliaia 4 8 3 2" xfId="32776" xr:uid="{9992BA0A-DA91-4B4A-B5BC-68D7400D15E2}"/>
    <cellStyle name="Migliaia 4 8 3 3" xfId="22847" xr:uid="{28A36802-FF23-47F8-9AF5-B82C13563D62}"/>
    <cellStyle name="Migliaia 4 8 4" xfId="14046" xr:uid="{18165E3B-FD6B-4E41-A662-B5E235AE571C}"/>
    <cellStyle name="Migliaia 4 8 4 3" xfId="24685" xr:uid="{E4D7D4E0-C82B-461C-9DE1-C818D1E40DBD}"/>
    <cellStyle name="Migliaia 4 8 5" xfId="27198" xr:uid="{5FBE76EC-FE44-4647-9DFA-4F3AEF3FA9FB}"/>
    <cellStyle name="Migliaia 4 8 6" xfId="16899" xr:uid="{30763455-8055-47C0-BB4C-899A10D541C8}"/>
    <cellStyle name="Migliaia 4 8 7" xfId="32966" xr:uid="{BDE4206B-44D2-403B-B756-A0E933A0444F}"/>
    <cellStyle name="Migliaia 4 8 9" xfId="4553" xr:uid="{EFECE93E-460E-4559-8105-32E6B0CCEA8C}"/>
    <cellStyle name="Migliaia 4 9" xfId="4419" xr:uid="{23F4B559-98EE-4190-ADA4-54D8217D3E77}"/>
    <cellStyle name="Migliaia 4 9 2" xfId="7595" xr:uid="{EF9FF9A3-D7C5-4799-8DE4-91FBC24D9E31}"/>
    <cellStyle name="Migliaia 4 9 2 2" xfId="30024" xr:uid="{10FCBCEB-760A-4345-81BB-90E33B3A297B}"/>
    <cellStyle name="Migliaia 4 9 2 3" xfId="19734" xr:uid="{97D4A4FF-CC03-471B-B611-77656FDC3C3B}"/>
    <cellStyle name="Migliaia 4 9 3" xfId="10718" xr:uid="{F1D377DA-58BE-4CC6-81DE-E3CE7F23FCAA}"/>
    <cellStyle name="Migliaia 4 9 3 3" xfId="22713" xr:uid="{CD1F3292-1B3C-43DF-ACFB-13C96C32D12D}"/>
    <cellStyle name="Migliaia 4 9 4" xfId="13965" xr:uid="{B3E39BA1-B4D2-4D65-884A-AD96F87776CD}"/>
    <cellStyle name="Migliaia 4 9 4 3" xfId="24604" xr:uid="{CAC750F3-B683-4D3C-99B8-ACB287D1E438}"/>
    <cellStyle name="Migliaia 4 9 5" xfId="27064" xr:uid="{74EB1131-00D1-4518-BA94-88B872196FE9}"/>
    <cellStyle name="Migliaia 4 9 6" xfId="16765" xr:uid="{0F41853B-1DBD-409D-9674-D32421B2D917}"/>
    <cellStyle name="Migliaia 4_BRESCIA" xfId="435" xr:uid="{5BF3929C-10D9-4535-A177-E97EFB2AE86C}"/>
    <cellStyle name="Migliaia 40" xfId="2865" xr:uid="{E18C44A6-D1F3-422F-8590-EDDBA271EF73}"/>
    <cellStyle name="Migliaia 40 10" xfId="2952" xr:uid="{A508EE3F-A758-4286-8AD6-FB0C3BF41BD0}"/>
    <cellStyle name="Migliaia 40 10 2" xfId="6244" xr:uid="{211DCF73-6EF8-4405-935F-D12BD9BA4B04}"/>
    <cellStyle name="Migliaia 40 10 2 2" xfId="28745" xr:uid="{ED80EDC4-CC97-46E4-A9C1-D06DD11AE93D}"/>
    <cellStyle name="Migliaia 40 10 2 3" xfId="18451" xr:uid="{30C55EA1-ABF6-4D97-80C8-32E32760B41C}"/>
    <cellStyle name="Migliaia 40 10 3" xfId="9435" xr:uid="{61DCC308-0405-4A3E-8A72-233713890E16}"/>
    <cellStyle name="Migliaia 40 10 3 2" xfId="31705" xr:uid="{11895A13-00BA-46A9-9212-3C98EA96580D}"/>
    <cellStyle name="Migliaia 40 10 3 3" xfId="21429" xr:uid="{8B8F3043-4B78-4C92-A0CD-2266DD613591}"/>
    <cellStyle name="Migliaia 40 10 4" xfId="25781" xr:uid="{531757F2-ED69-434B-A261-80724092E077}"/>
    <cellStyle name="Migliaia 40 10 5" xfId="15481" xr:uid="{5EF4EF36-79EA-4292-A8E0-CB38779DF5AA}"/>
    <cellStyle name="Migliaia 40 11" xfId="6157" xr:uid="{F4870663-F568-495D-97E7-06868A7720FB}"/>
    <cellStyle name="Migliaia 40 11 2" xfId="28658" xr:uid="{E17EE9DD-8937-48E5-A887-2A57C693D780}"/>
    <cellStyle name="Migliaia 40 11 3" xfId="18364" xr:uid="{4AB50C18-BB4B-4539-A0AC-949D6B2C09B5}"/>
    <cellStyle name="Migliaia 40 12" xfId="9348" xr:uid="{FCA17490-BECC-4D38-AC90-1376F0051E63}"/>
    <cellStyle name="Migliaia 40 12 2" xfId="31618" xr:uid="{BA8B33E1-806B-4F8C-AA5F-296596A364CB}"/>
    <cellStyle name="Migliaia 40 12 3" xfId="21342" xr:uid="{B4F9A7EE-D36E-46C3-B1A1-681880075FDC}"/>
    <cellStyle name="Migliaia 40 13" xfId="12668" xr:uid="{EC020B13-6656-43D0-9C67-51298ECFE879}"/>
    <cellStyle name="Migliaia 40 13 3" xfId="23536" xr:uid="{FDA3996E-E420-4C1A-BD0B-6B8854DCC9C8}"/>
    <cellStyle name="Migliaia 40 14" xfId="25694" xr:uid="{E9DEF1BC-6185-4339-96D3-3FA68312ABA6}"/>
    <cellStyle name="Migliaia 40 15" xfId="15394" xr:uid="{FFA52771-A87A-4D25-935A-881681934672}"/>
    <cellStyle name="Migliaia 40 2" xfId="3740" xr:uid="{837C0EE2-F4C6-4946-B38F-F219C81B058D}"/>
    <cellStyle name="Migliaia 40 2 2" xfId="5028" xr:uid="{23EF4C55-B1A0-437E-9EF8-BB388EDCA431}"/>
    <cellStyle name="Migliaia 40 2 2 2" xfId="8226" xr:uid="{F7C12C0D-4857-464F-A4C7-CFC21D15E48A}"/>
    <cellStyle name="Migliaia 40 2 2 2 2" xfId="30638" xr:uid="{E4666A1B-CDE5-44FB-9A53-0E8A731B47D2}"/>
    <cellStyle name="Migliaia 40 2 2 2 3" xfId="20349" xr:uid="{5C73B1B6-96BA-4393-A186-A966B5CFFDB9}"/>
    <cellStyle name="Migliaia 40 2 2 3" xfId="11331" xr:uid="{5782E713-F096-4D5E-AA22-4E99104E3DF5}"/>
    <cellStyle name="Migliaia 40 2 2 3 3" xfId="23329" xr:uid="{A8706D14-A416-46C8-B12F-AD7CBC97A095}"/>
    <cellStyle name="Migliaia 40 2 2 4" xfId="27675" xr:uid="{47A1EF61-6BC9-407A-A226-FD449CBA81D3}"/>
    <cellStyle name="Migliaia 40 2 2 5" xfId="17381" xr:uid="{C6D6DDFF-D00F-4F86-AE7F-5B4D59F0CF40}"/>
    <cellStyle name="Migliaia 40 2 3" xfId="6894" xr:uid="{92F18AD4-46CA-4971-888D-5BCC5FD30BDC}"/>
    <cellStyle name="Migliaia 40 2 3 2" xfId="29365" xr:uid="{305D9C30-CF49-4335-81C1-D8FDBD718D0E}"/>
    <cellStyle name="Migliaia 40 2 3 3" xfId="19072" xr:uid="{312037C4-88AC-4C0D-9060-6F3CECE5375A}"/>
    <cellStyle name="Migliaia 40 2 4" xfId="10057" xr:uid="{2F62404D-2ACD-48FC-84CA-1938659B0844}"/>
    <cellStyle name="Migliaia 40 2 4 2" xfId="32326" xr:uid="{BB35FD7D-02B1-419B-B10C-5F662F380CB3}"/>
    <cellStyle name="Migliaia 40 2 4 3" xfId="22051" xr:uid="{621CC765-028C-42FA-9F2C-15F34EE07128}"/>
    <cellStyle name="Migliaia 40 2 5" xfId="13323" xr:uid="{7E0F0132-9EE4-4D9B-BA49-8A0BDB30FC32}"/>
    <cellStyle name="Migliaia 40 2 5 3" xfId="23958" xr:uid="{3362303F-B68F-45B5-806C-869B1259DCE3}"/>
    <cellStyle name="Migliaia 40 2 6" xfId="26402" xr:uid="{9D491415-65C6-4D9C-B5B9-EC13FD273F2B}"/>
    <cellStyle name="Migliaia 40 2 7" xfId="16103" xr:uid="{5EC43E04-6391-47BA-8D61-66E128182A2E}"/>
    <cellStyle name="Migliaia 40 3" xfId="4809" xr:uid="{D1CC5F18-3CB3-4F07-9F8B-F905E66F08AF}"/>
    <cellStyle name="Migliaia 40 3 2" xfId="7995" xr:uid="{49ADDB9A-BF1E-41F1-873B-F510A0BD4AD9}"/>
    <cellStyle name="Migliaia 40 3 2 2" xfId="30425" xr:uid="{1939C554-0F14-442A-8C8E-8F08DC5EA5E7}"/>
    <cellStyle name="Migliaia 40 3 2 3" xfId="20135" xr:uid="{70232844-2B4F-4A45-9FAD-6677CBDBA2CD}"/>
    <cellStyle name="Migliaia 40 3 3" xfId="11117" xr:uid="{7373BB02-1FF4-4012-B8BA-900EF0CE67B2}"/>
    <cellStyle name="Migliaia 40 3 3 3" xfId="23115" xr:uid="{0A62ED36-ADA1-40D7-9274-36E0BAB36AA2}"/>
    <cellStyle name="Migliaia 40 3 4" xfId="13834" xr:uid="{B0506E8D-F653-4C4B-8043-4162A2E7C14E}"/>
    <cellStyle name="Migliaia 40 3 4 3" xfId="24474" xr:uid="{7E5E32EC-B9C7-418D-98EE-6694C530F422}"/>
    <cellStyle name="Migliaia 40 3 5" xfId="27466" xr:uid="{BA7EB683-C95B-4BE3-99D9-6A11BFCC1528}"/>
    <cellStyle name="Migliaia 40 3 6" xfId="17167" xr:uid="{3739E421-C6C1-42A7-A6AA-DD4C9FE0985B}"/>
    <cellStyle name="Migliaia 40 4" xfId="4689" xr:uid="{0A66EE96-8D44-42CD-834F-8265E135985A}"/>
    <cellStyle name="Migliaia 40 4 2" xfId="7865" xr:uid="{3F3D732B-70DE-4D2D-874E-1FB21217DF4D}"/>
    <cellStyle name="Migliaia 40 4 2 2" xfId="30293" xr:uid="{F95E60BD-7F36-41F6-BE98-D5B66255AB17}"/>
    <cellStyle name="Migliaia 40 4 2 3" xfId="20004" xr:uid="{5FBA774C-DD47-4555-AED2-47C6F87F9D1E}"/>
    <cellStyle name="Migliaia 40 4 3" xfId="10988" xr:uid="{FA51F5EA-AC50-4F84-9C95-E4669892B087}"/>
    <cellStyle name="Migliaia 40 4 3 3" xfId="22983" xr:uid="{889A49D4-C4C5-4B07-8062-6CC3C55C0326}"/>
    <cellStyle name="Migliaia 40 4 4" xfId="13678" xr:uid="{7DF94DF8-3637-4845-877A-EFDFD666BFD3}"/>
    <cellStyle name="Migliaia 40 4 4 3" xfId="24316" xr:uid="{EB487505-41D8-40DB-82C4-A70C1154DD6F}"/>
    <cellStyle name="Migliaia 40 4 5" xfId="27334" xr:uid="{E8B932FA-3809-4D6C-9265-E44481E89BCE}"/>
    <cellStyle name="Migliaia 40 4 6" xfId="17035" xr:uid="{470EC824-1FD0-49D8-8E46-EDB384546EE9}"/>
    <cellStyle name="Migliaia 40 5" xfId="4486" xr:uid="{73AA6970-A48E-4E3C-9039-F5E705EB0665}"/>
    <cellStyle name="Migliaia 40 5 2" xfId="7662" xr:uid="{3549B12F-E2E2-4B51-9834-EB82B43C9336}"/>
    <cellStyle name="Migliaia 40 5 2 2" xfId="30091" xr:uid="{79389604-7ECD-4B93-A3D8-59755876F591}"/>
    <cellStyle name="Migliaia 40 5 2 3" xfId="19801" xr:uid="{9B583866-1C3C-438F-BB20-670FA8E32410}"/>
    <cellStyle name="Migliaia 40 5 3" xfId="10785" xr:uid="{F73D1562-C414-4E09-9AAA-C26413B7E47E}"/>
    <cellStyle name="Migliaia 40 5 3 3" xfId="22780" xr:uid="{FFD22E3A-BFE3-4304-958F-CFAA985E0172}"/>
    <cellStyle name="Migliaia 40 5 4" xfId="14018" xr:uid="{EAE982EE-F283-46C5-8F21-271B5A7B7ECF}"/>
    <cellStyle name="Migliaia 40 5 4 3" xfId="24657" xr:uid="{C854DF16-7ADA-46C5-99B8-201C76FB57C0}"/>
    <cellStyle name="Migliaia 40 5 5" xfId="27131" xr:uid="{4A0E023E-3068-4A44-862A-4A4C614A37C8}"/>
    <cellStyle name="Migliaia 40 5 6" xfId="16832" xr:uid="{13CE1C97-5F98-4240-A9C6-400738C4AD7F}"/>
    <cellStyle name="Migliaia 40 6" xfId="4386" xr:uid="{BDB7D5E7-97DE-4A5A-B251-C62ABE1FB170}"/>
    <cellStyle name="Migliaia 40 6 2" xfId="7561" xr:uid="{6CF223C3-6CF0-4962-84B6-CBFC0C29A098}"/>
    <cellStyle name="Migliaia 40 6 2 2" xfId="29990" xr:uid="{4C3861B6-A3E0-4C6A-A1DF-8BC6689BB73A}"/>
    <cellStyle name="Migliaia 40 6 2 3" xfId="19700" xr:uid="{A2FE8F47-EBC8-485E-B059-D8EC839918CF}"/>
    <cellStyle name="Migliaia 40 6 3" xfId="10684" xr:uid="{C9B5ABEA-CDB3-4068-9D74-2982F81A369E}"/>
    <cellStyle name="Migliaia 40 6 3 3" xfId="22679" xr:uid="{7F534ACB-5073-453D-9B95-439FE7DE7888}"/>
    <cellStyle name="Migliaia 40 6 4" xfId="13823" xr:uid="{49773BD6-4337-4284-A561-8A5EA003B6DF}"/>
    <cellStyle name="Migliaia 40 6 4 3" xfId="24463" xr:uid="{B1DC6E9C-1B5A-4BB3-BF33-36056B6D1B8A}"/>
    <cellStyle name="Migliaia 40 6 5" xfId="27030" xr:uid="{432D7221-33BD-4182-B63D-044BD2928D27}"/>
    <cellStyle name="Migliaia 40 6 6" xfId="16731" xr:uid="{1ACBC2C0-F01D-4BFC-AC71-040ED61A9DCC}"/>
    <cellStyle name="Migliaia 40 7" xfId="4283" xr:uid="{7AE9F273-3DE9-423A-A07D-876278CDD20A}"/>
    <cellStyle name="Migliaia 40 7 2" xfId="7458" xr:uid="{B8BFC5C3-C54F-4CEE-AB91-83BE8D3A8B2B}"/>
    <cellStyle name="Migliaia 40 7 2 2" xfId="29901" xr:uid="{D5F36113-A867-47C9-96E4-E55A71F4B98B}"/>
    <cellStyle name="Migliaia 40 7 2 3" xfId="19611" xr:uid="{3953703C-A697-4535-8925-C3572B0A6190}"/>
    <cellStyle name="Migliaia 40 7 3" xfId="10595" xr:uid="{F17594CE-2DE5-4E9E-9FDF-E655317F88DD}"/>
    <cellStyle name="Migliaia 40 7 3 3" xfId="22590" xr:uid="{52325087-841C-40ED-8A80-EB96F4E7A005}"/>
    <cellStyle name="Migliaia 40 7 4" xfId="26941" xr:uid="{9FE783C9-D7DC-450E-9944-38E3FC1B74F4}"/>
    <cellStyle name="Migliaia 40 7 5" xfId="16642" xr:uid="{B8F190CA-859D-4FC2-A529-EC286A54D219}"/>
    <cellStyle name="Migliaia 40 8" xfId="3252" xr:uid="{6F97AD13-690F-4696-9EFB-B0C37D627DE8}"/>
    <cellStyle name="Migliaia 40 8 2" xfId="6607" xr:uid="{B135FF3B-5694-448A-842C-0CDEF724744E}"/>
    <cellStyle name="Migliaia 40 8 2 2" xfId="29107" xr:uid="{210C2787-16E9-471F-A1C3-2007BF2E77B9}"/>
    <cellStyle name="Migliaia 40 8 2 3" xfId="18814" xr:uid="{9E64CCF5-DFEF-4F96-844E-125C80A1D157}"/>
    <cellStyle name="Migliaia 40 8 3" xfId="9798" xr:uid="{2FF727CC-4E5D-4287-827E-323734B93C1C}"/>
    <cellStyle name="Migliaia 40 8 3 2" xfId="32068" xr:uid="{47B5D4AF-B646-452C-A9FD-BE3B02D80BEC}"/>
    <cellStyle name="Migliaia 40 8 3 3" xfId="21792" xr:uid="{D20F99FE-3017-4D97-9A76-A4B06A34F130}"/>
    <cellStyle name="Migliaia 40 8 4" xfId="26144" xr:uid="{2BED9645-A5BA-4235-80E3-DAD62FCC544D}"/>
    <cellStyle name="Migliaia 40 8 5" xfId="15844" xr:uid="{21FBD8DF-110C-4ECB-886C-463C9F892A19}"/>
    <cellStyle name="Migliaia 40 9" xfId="3066" xr:uid="{CF27BF4F-3261-4B52-87D4-C8D9601196A2}"/>
    <cellStyle name="Migliaia 40 9 2" xfId="6355" xr:uid="{BCF323C5-0F13-4B3C-A506-13CE0787F709}"/>
    <cellStyle name="Migliaia 40 9 2 2" xfId="28856" xr:uid="{ADFCF3D3-1A76-46A5-AA64-AE6335039015}"/>
    <cellStyle name="Migliaia 40 9 2 3" xfId="18562" xr:uid="{DEF58F73-5470-464A-9AED-28E435951046}"/>
    <cellStyle name="Migliaia 40 9 3" xfId="9546" xr:uid="{68ECDBC1-AB05-4092-8C8F-95E0EF025A1C}"/>
    <cellStyle name="Migliaia 40 9 3 2" xfId="31816" xr:uid="{9F65BB81-38BF-4F6D-8C99-38FF70065F97}"/>
    <cellStyle name="Migliaia 40 9 3 3" xfId="21540" xr:uid="{B5B1846B-526E-4FAF-B382-9263DE715EF7}"/>
    <cellStyle name="Migliaia 40 9 4" xfId="25892" xr:uid="{422A66F9-4062-49E6-BF52-510F40058D1B}"/>
    <cellStyle name="Migliaia 40 9 5" xfId="15592" xr:uid="{8CBCC754-648C-48C2-AF8E-797B9958EC7E}"/>
    <cellStyle name="Migliaia 41" xfId="3253" xr:uid="{7A3117A2-D314-412E-AEDF-5FBAEB637032}"/>
    <cellStyle name="Migliaia 41 2" xfId="3593" xr:uid="{C27D1AE0-0AF0-4616-8D62-7D9568AD14FA}"/>
    <cellStyle name="Migliaia 41 2 2" xfId="5069" xr:uid="{7C98F87E-99B6-4496-869A-1834665010E0}"/>
    <cellStyle name="Migliaia 41 2 2 2" xfId="8275" xr:uid="{79219A2F-014B-4377-9019-FFEB1D71C471}"/>
    <cellStyle name="Migliaia 41 2 2 2 2" xfId="30685" xr:uid="{CAC557C4-962B-441F-89B5-53609B3F77AC}"/>
    <cellStyle name="Migliaia 41 2 2 2 3" xfId="20398" xr:uid="{3A9BCDF1-FAFF-415E-95FA-51C915CFA6F2}"/>
    <cellStyle name="Migliaia 41 2 2 3" xfId="11379" xr:uid="{4BDB2158-C3F4-49EB-8427-CBDCA72D5B44}"/>
    <cellStyle name="Migliaia 41 2 2 3 3" xfId="23378" xr:uid="{2B1588AD-E37C-4B92-99A4-10437A098103}"/>
    <cellStyle name="Migliaia 41 2 2 4" xfId="27724" xr:uid="{02F2C0D9-2C85-4176-A290-2B963366F4A0}"/>
    <cellStyle name="Migliaia 41 2 2 5" xfId="17430" xr:uid="{C255884D-B285-4989-9C93-CEDFFFE9A774}"/>
    <cellStyle name="Migliaia 41 2 3" xfId="6883" xr:uid="{D7CF6CE9-3AA2-4340-BF38-41F638C4F4A0}"/>
    <cellStyle name="Migliaia 41 2 3 2" xfId="29354" xr:uid="{3ADEB569-AE8A-4E5D-A488-7CE12DE0DC14}"/>
    <cellStyle name="Migliaia 41 2 3 3" xfId="19061" xr:uid="{BEFE6FCF-E077-4D5A-B7DF-FD964364AD4B}"/>
    <cellStyle name="Migliaia 41 2 4" xfId="10046" xr:uid="{94B28F6A-E865-4156-8C4E-473B654D4495}"/>
    <cellStyle name="Migliaia 41 2 4 2" xfId="32315" xr:uid="{458B36F5-DF87-41A8-A816-A241B1C53A7F}"/>
    <cellStyle name="Migliaia 41 2 4 3" xfId="22040" xr:uid="{8A7D6256-8664-40CD-BEF8-C1129CB7B414}"/>
    <cellStyle name="Migliaia 41 2 5" xfId="13213" xr:uid="{29C3F5CA-E7AD-4793-96FC-6964E48F378F}"/>
    <cellStyle name="Migliaia 41 2 5 3" xfId="23947" xr:uid="{57B3D7AC-5A17-4FAF-8C10-A49634303D63}"/>
    <cellStyle name="Migliaia 41 2 6" xfId="26391" xr:uid="{479B9478-5A9D-4C39-85CA-55940C6CF1B3}"/>
    <cellStyle name="Migliaia 41 2 7" xfId="16092" xr:uid="{BDCDFF4F-3DE9-4176-8FD2-202C3980F24E}"/>
    <cellStyle name="Migliaia 41 3" xfId="4487" xr:uid="{F405C6D1-500C-453A-990E-E0A7B53E45F7}"/>
    <cellStyle name="Migliaia 41 3 2" xfId="7663" xr:uid="{0AB998E5-520B-43C8-9BA0-B3F22255DF19}"/>
    <cellStyle name="Migliaia 41 3 2 2" xfId="30092" xr:uid="{8D56812E-5957-4D07-9F10-F5628A3CA42E}"/>
    <cellStyle name="Migliaia 41 3 2 3" xfId="19802" xr:uid="{79E74A96-AF2F-469F-ADC3-43B7395388E4}"/>
    <cellStyle name="Migliaia 41 3 3" xfId="10786" xr:uid="{A6FD1BD8-A0BB-45AE-8B53-0F2D7AD4014C}"/>
    <cellStyle name="Migliaia 41 3 3 3" xfId="22781" xr:uid="{5ED60388-B59D-4064-BBA3-6700467BF892}"/>
    <cellStyle name="Migliaia 41 3 4" xfId="13040" xr:uid="{BC5FB280-ED3D-4B68-91AF-A11AAD1C7F67}"/>
    <cellStyle name="Migliaia 41 3 4 3" xfId="23864" xr:uid="{6A90DF9D-523D-44D2-A519-3FFDB77D29BF}"/>
    <cellStyle name="Migliaia 41 3 5" xfId="27132" xr:uid="{673E170B-0FB2-4630-9FA3-C6A082C15CE3}"/>
    <cellStyle name="Migliaia 41 3 6" xfId="16833" xr:uid="{388AFCC1-6154-4457-A720-99631A4EDB3E}"/>
    <cellStyle name="Migliaia 41 4" xfId="4387" xr:uid="{3DA47544-57E3-4E03-BB34-559C0B5A62A1}"/>
    <cellStyle name="Migliaia 41 4 2" xfId="7562" xr:uid="{A09912BD-6EEB-464D-93C3-500D86A98E86}"/>
    <cellStyle name="Migliaia 41 4 2 2" xfId="29991" xr:uid="{54DAE194-3CAB-4361-83A0-2B2D40D12EBE}"/>
    <cellStyle name="Migliaia 41 4 2 3" xfId="19701" xr:uid="{3E558C08-BBF4-49C9-8C2D-1C0E9D597A1D}"/>
    <cellStyle name="Migliaia 41 4 3" xfId="10685" xr:uid="{86516AFA-65BD-48DD-8E4D-8010ACBF22CE}"/>
    <cellStyle name="Migliaia 41 4 3 3" xfId="22680" xr:uid="{4EE9A025-FBC9-47ED-B1FC-741995E7209C}"/>
    <cellStyle name="Migliaia 41 4 4" xfId="27031" xr:uid="{6F70B15A-0B2F-4FAA-9013-5DA9043ECD05}"/>
    <cellStyle name="Migliaia 41 4 5" xfId="16732" xr:uid="{C060CAA3-4C5D-490C-89F5-D6BEA642663C}"/>
    <cellStyle name="Migliaia 41 5" xfId="6608" xr:uid="{157EB8C0-AC87-4051-869B-2C40E4C83CB6}"/>
    <cellStyle name="Migliaia 41 5 2" xfId="29108" xr:uid="{BA96739D-BA48-4798-BC96-36D9164D1E62}"/>
    <cellStyle name="Migliaia 41 5 3" xfId="18815" xr:uid="{A4E4F4C3-F26D-421E-BCF5-BDBB13DAFFDA}"/>
    <cellStyle name="Migliaia 41 6" xfId="9799" xr:uid="{BBFEBA62-0AE9-4267-A027-6EB2341DE73B}"/>
    <cellStyle name="Migliaia 41 6 2" xfId="32069" xr:uid="{E8B93311-6089-424A-80CD-8005C0BF2B30}"/>
    <cellStyle name="Migliaia 41 6 3" xfId="21793" xr:uid="{CBB2F196-F972-4071-9F73-C97F011A0B44}"/>
    <cellStyle name="Migliaia 41 7" xfId="12520" xr:uid="{62D3516A-3F27-4D39-9490-C2A7A424C21D}"/>
    <cellStyle name="Migliaia 41 7 3" xfId="23525" xr:uid="{0D982213-AE6D-4A2D-9913-F0022A406DD0}"/>
    <cellStyle name="Migliaia 41 8" xfId="26145" xr:uid="{28EC988D-CDF1-48B6-9EFC-A29F07F792A1}"/>
    <cellStyle name="Migliaia 41 9" xfId="15845" xr:uid="{6E6982B3-99FF-46C6-A2A4-81E4EFE71ECC}"/>
    <cellStyle name="Migliaia 42" xfId="3598" xr:uid="{C8F21A4D-9DD6-409C-8707-3D374B485316}"/>
    <cellStyle name="Migliaia 42 2" xfId="4735" xr:uid="{B845E7BF-8F18-41BC-B79B-E4C73374AEA2}"/>
    <cellStyle name="Migliaia 42 2 2" xfId="7914" xr:uid="{41ABA1A6-11A3-4FF1-BD32-2C340CDC8E9D}"/>
    <cellStyle name="Migliaia 42 2 2 2" xfId="30342" xr:uid="{AF20DD66-413C-4B51-8B60-EA4DE0002980}"/>
    <cellStyle name="Migliaia 42 2 2 3" xfId="20053" xr:uid="{C18E51C3-0258-4A17-8A7F-DD1ED5EA5BBA}"/>
    <cellStyle name="Migliaia 42 2 3" xfId="11037" xr:uid="{7EE97B30-370E-4919-83DF-CD3DFFE2DD4C}"/>
    <cellStyle name="Migliaia 42 2 3 3" xfId="23032" xr:uid="{5319C61B-CF99-402D-82E6-A3BCEA0781AB}"/>
    <cellStyle name="Migliaia 42 2 4" xfId="13215" xr:uid="{BE66F1E7-A073-4D52-89CF-2F22951B7943}"/>
    <cellStyle name="Migliaia 42 2 4 3" xfId="23949" xr:uid="{8095C757-B79F-441B-BEE8-33BC80F1940A}"/>
    <cellStyle name="Migliaia 42 2 5" xfId="27383" xr:uid="{86EA1B72-5AB7-43BD-98B3-316973B3700D}"/>
    <cellStyle name="Migliaia 42 2 6" xfId="17084" xr:uid="{8FD18427-23A5-400D-A44C-2D4C0354C606}"/>
    <cellStyle name="Migliaia 42 3" xfId="4398" xr:uid="{630D3444-ADE5-40CD-A76B-A9CBEF03FB1D}"/>
    <cellStyle name="Migliaia 42 3 2" xfId="7573" xr:uid="{7C6CC801-3DB0-4B0C-896A-C7D3517735AB}"/>
    <cellStyle name="Migliaia 42 3 2 2" xfId="30002" xr:uid="{E37BD43E-FF40-430C-AA86-581D5E3CDA63}"/>
    <cellStyle name="Migliaia 42 3 2 3" xfId="19712" xr:uid="{5C1D5239-DD92-4805-9058-0019F81A9267}"/>
    <cellStyle name="Migliaia 42 3 3" xfId="10696" xr:uid="{5BD0440B-BFD7-43CA-9E7F-5A99A2350693}"/>
    <cellStyle name="Migliaia 42 3 3 3" xfId="22691" xr:uid="{522DFCDA-6466-4C53-9A18-A9DF36C050B6}"/>
    <cellStyle name="Migliaia 42 3 4" xfId="27042" xr:uid="{AEC420FC-F995-4DEB-B32F-70495368A5F0}"/>
    <cellStyle name="Migliaia 42 3 5" xfId="16743" xr:uid="{05E4291C-3109-40A3-8C6C-9C10BB08B653}"/>
    <cellStyle name="Migliaia 42 4" xfId="6885" xr:uid="{B61A6DC3-1A80-4341-BDB6-507100AF318F}"/>
    <cellStyle name="Migliaia 42 4 2" xfId="29356" xr:uid="{8A3C04BD-07B2-454C-BE0A-25FE9779F8CC}"/>
    <cellStyle name="Migliaia 42 4 3" xfId="19063" xr:uid="{9D7333BC-F018-48A5-B470-A5482574ABAF}"/>
    <cellStyle name="Migliaia 42 5" xfId="10048" xr:uid="{31709E95-B93B-4B0D-BA57-45CBD7054216}"/>
    <cellStyle name="Migliaia 42 5 2" xfId="32317" xr:uid="{FF5B887D-1410-4B7B-B857-44590B0DC7A3}"/>
    <cellStyle name="Migliaia 42 5 3" xfId="22042" xr:uid="{B2BD3649-4D8E-4137-8063-AE9382DEDE60}"/>
    <cellStyle name="Migliaia 42 6" xfId="12526" xr:uid="{D7195FB8-2EF3-490E-A467-8E49A39F6C0F}"/>
    <cellStyle name="Migliaia 42 6 3" xfId="23527" xr:uid="{92890D2B-F076-4BD7-8770-D6C3B9F96E20}"/>
    <cellStyle name="Migliaia 42 7" xfId="26393" xr:uid="{48123247-3ABC-4B6B-BCBF-CEE103B33F0D}"/>
    <cellStyle name="Migliaia 42 8" xfId="16094" xr:uid="{28AB4E80-CE72-4AEF-AF8B-456CD4FB6D7D}"/>
    <cellStyle name="Migliaia 43" xfId="4606" xr:uid="{F697B02E-F34C-4387-9BC3-11359E946ACE}"/>
    <cellStyle name="Migliaia 43 2" xfId="7782" xr:uid="{0517DDCE-0B21-4B6C-B6A9-A1D93CF0F060}"/>
    <cellStyle name="Migliaia 43 2 2" xfId="30211" xr:uid="{78539950-5AE5-412F-A3DF-0BA17138F559}"/>
    <cellStyle name="Migliaia 43 2 3" xfId="19921" xr:uid="{93278703-4812-45C1-930B-D6DDC64E24DC}"/>
    <cellStyle name="Migliaia 43 3" xfId="10905" xr:uid="{1AB17424-2BCF-46EA-8481-FCD597290CDB}"/>
    <cellStyle name="Migliaia 43 3 3" xfId="22900" xr:uid="{2455533B-5639-46E8-A317-C1413635FECE}"/>
    <cellStyle name="Migliaia 43 4" xfId="12879" xr:uid="{8178E5CD-96B1-4366-AA43-566CBD1A22E1}"/>
    <cellStyle name="Migliaia 43 4 3" xfId="23701" xr:uid="{C04300B0-27A1-4E00-85E4-223762B0A197}"/>
    <cellStyle name="Migliaia 43 5" xfId="27251" xr:uid="{69168C7A-0B6C-4947-86C5-680D12CC300E}"/>
    <cellStyle name="Migliaia 43 6" xfId="16952" xr:uid="{C6697CAE-FE43-4F2C-80CF-A989B49C5751}"/>
    <cellStyle name="Migliaia 44" xfId="4601" xr:uid="{7BDC2894-65C9-41CB-A80B-D406D43645C9}"/>
    <cellStyle name="Migliaia 44 2" xfId="7777" xr:uid="{57DAF2A6-C1DC-45C2-B27B-910D5E3A4D72}"/>
    <cellStyle name="Migliaia 44 2 2" xfId="30206" xr:uid="{D14B1C77-5A23-4558-B104-6154E3C1A58A}"/>
    <cellStyle name="Migliaia 44 2 3" xfId="19916" xr:uid="{27DCAC35-7EBF-412C-AA2E-D1F710A4FEFD}"/>
    <cellStyle name="Migliaia 44 3" xfId="10900" xr:uid="{5AA749B9-06EC-4FB9-94B1-3BE86A2A4852}"/>
    <cellStyle name="Migliaia 44 3 3" xfId="22895" xr:uid="{0C654B30-9D4F-410F-AA8C-67A9330524F3}"/>
    <cellStyle name="Migliaia 44 4" xfId="13039" xr:uid="{C9A5C6A4-2CA2-4EB9-A9C4-9023082AFD95}"/>
    <cellStyle name="Migliaia 44 4 3" xfId="23863" xr:uid="{DC28ABF1-D9F9-4BB6-9C16-D4046BC63362}"/>
    <cellStyle name="Migliaia 44 5" xfId="27246" xr:uid="{047DCB72-B480-4412-9F77-7BACFD1A6695}"/>
    <cellStyle name="Migliaia 44 6" xfId="16947" xr:uid="{DA9BC3BA-3721-4289-B923-1C6D4EC0BAF1}"/>
    <cellStyle name="Migliaia 45" xfId="4596" xr:uid="{974F0DC9-C2F9-43ED-AB41-8A349D6A1BE3}"/>
    <cellStyle name="Migliaia 45 2" xfId="7772" xr:uid="{9A6DAD79-714D-4402-B167-93025ED8C393}"/>
    <cellStyle name="Migliaia 45 2 2" xfId="30201" xr:uid="{FBE323C9-203E-4CD8-AB16-2BE7B380C06B}"/>
    <cellStyle name="Migliaia 45 2 3" xfId="19911" xr:uid="{493604AF-5C49-451B-9163-2FB292745B79}"/>
    <cellStyle name="Migliaia 45 3" xfId="10895" xr:uid="{97F190D3-57BF-488E-AF61-5A3792057888}"/>
    <cellStyle name="Migliaia 45 3 3" xfId="22890" xr:uid="{1398861A-64FC-4C17-A5BB-1A910B610985}"/>
    <cellStyle name="Migliaia 45 4" xfId="13479" xr:uid="{821B00E9-9FEA-4EBA-B268-39F95867206A}"/>
    <cellStyle name="Migliaia 45 4 3" xfId="24118" xr:uid="{D767B498-8E07-4ACA-BAF2-EC7505683E19}"/>
    <cellStyle name="Migliaia 45 5" xfId="27241" xr:uid="{A338A2BE-245B-4E4A-83CD-029A49E6FF53}"/>
    <cellStyle name="Migliaia 45 6" xfId="16942" xr:uid="{746E9710-AAFD-44A9-AA96-C3F6E767215A}"/>
    <cellStyle name="Migliaia 46" xfId="4540" xr:uid="{A35DE5F5-FB4D-4407-9BF5-8E733A528C66}"/>
    <cellStyle name="Migliaia 46 2" xfId="7716" xr:uid="{5F55FC71-ECF5-47CF-8C87-F8A58ED00432}"/>
    <cellStyle name="Migliaia 46 2 2" xfId="30145" xr:uid="{56F5EC67-8F48-4B5B-B0E3-B87E64596A49}"/>
    <cellStyle name="Migliaia 46 2 3" xfId="19855" xr:uid="{FE99A84D-2933-41F4-A292-2E69C8AA87B2}"/>
    <cellStyle name="Migliaia 46 3" xfId="10839" xr:uid="{926EAA89-7372-4206-9B76-44EAF11F56CF}"/>
    <cellStyle name="Migliaia 46 3 3" xfId="22834" xr:uid="{93F1A507-15DB-4B49-AD98-C6A39B191976}"/>
    <cellStyle name="Migliaia 46 4" xfId="13644" xr:uid="{316D66C9-CDA6-41AF-8981-0372F12ED2D5}"/>
    <cellStyle name="Migliaia 46 4 3" xfId="24282" xr:uid="{5DA62EB5-33BE-4BB9-85B4-5732A21AE543}"/>
    <cellStyle name="Migliaia 46 5" xfId="27185" xr:uid="{F391B73E-A005-4055-B9EA-DEBBE2E60D64}"/>
    <cellStyle name="Migliaia 46 6" xfId="16886" xr:uid="{4894BF25-8257-49CF-930E-42E9D0AC15FC}"/>
    <cellStyle name="Migliaia 47" xfId="4555" xr:uid="{D0B49888-959B-4C26-A963-B228CC07FC9F}"/>
    <cellStyle name="Migliaia 47 2" xfId="7731" xr:uid="{CAE7D594-3E42-4038-B4E0-659D99751E03}"/>
    <cellStyle name="Migliaia 47 2 2" xfId="30160" xr:uid="{E1CEFC47-F2B3-4F25-9556-C2BF101DE934}"/>
    <cellStyle name="Migliaia 47 2 3" xfId="19870" xr:uid="{39D28BA9-D3D5-4A5E-B021-38EF7DDB9641}"/>
    <cellStyle name="Migliaia 47 3" xfId="10854" xr:uid="{4D5CC903-55CD-4713-A790-225A55F7A912}"/>
    <cellStyle name="Migliaia 47 3 3" xfId="22849" xr:uid="{6EB0D3D2-AFF4-4A9B-B3B6-4BCD1B27719A}"/>
    <cellStyle name="Migliaia 47 4" xfId="13842" xr:uid="{F9BA3BF4-889D-4528-AA98-B53FA621B46D}"/>
    <cellStyle name="Migliaia 47 4 3" xfId="24482" xr:uid="{943D0262-08D9-4376-AF92-17655F8D7D17}"/>
    <cellStyle name="Migliaia 47 5" xfId="27200" xr:uid="{FD6828BC-8C50-4250-B70A-2DCDEDD14065}"/>
    <cellStyle name="Migliaia 47 6" xfId="16901" xr:uid="{05AE3F25-DF04-4D27-AF52-CCA033BF582F}"/>
    <cellStyle name="Migliaia 48" xfId="4049" xr:uid="{12AD735A-80CB-4DC7-9913-D57D45E4B2F3}"/>
    <cellStyle name="Migliaia 48 2" xfId="7224" xr:uid="{79C3FF51-0E5F-47E2-BC3C-B20C26E17E66}"/>
    <cellStyle name="Migliaia 48 2 2" xfId="29695" xr:uid="{D7E04B7B-E97C-48FF-B1D5-518BD57D9646}"/>
    <cellStyle name="Migliaia 48 2 3" xfId="19405" xr:uid="{FDF780F1-AA30-4F12-9310-8C4F0008853A}"/>
    <cellStyle name="Migliaia 48 3" xfId="10389" xr:uid="{E9919855-FF15-49C9-B07D-1DFB083E3D50}"/>
    <cellStyle name="Migliaia 48 3 3" xfId="22384" xr:uid="{F5EC4C49-A589-4559-8894-1DAFE939DE87}"/>
    <cellStyle name="Migliaia 48 4" xfId="14077" xr:uid="{DC7E9BF9-3136-47D7-AE9F-2BDEC27813C9}"/>
    <cellStyle name="Migliaia 48 4 3" xfId="24712" xr:uid="{07F0906B-45E1-4400-AC0E-8950080AC2F4}"/>
    <cellStyle name="Migliaia 48 5" xfId="26735" xr:uid="{C3D71DF5-C9A2-4F68-87B8-A5EA73D4AB26}"/>
    <cellStyle name="Migliaia 48 6" xfId="16436" xr:uid="{40FAAA69-E359-4484-89AF-2B83A9185B2F}"/>
    <cellStyle name="Migliaia 49" xfId="4064" xr:uid="{337E2279-2ABD-4E9C-84AD-6E36044272E3}"/>
    <cellStyle name="Migliaia 49 2" xfId="7239" xr:uid="{96AD4433-C7B1-451A-AA34-31D21364DB62}"/>
    <cellStyle name="Migliaia 49 2 2" xfId="29710" xr:uid="{4CB3667C-CDDB-4781-9253-533D565BA773}"/>
    <cellStyle name="Migliaia 49 2 3" xfId="19420" xr:uid="{5C9C39FA-51DD-4DD9-A49A-5955249635F1}"/>
    <cellStyle name="Migliaia 49 3" xfId="10404" xr:uid="{EA71C57C-F118-4CD9-B054-261EEE30A88C}"/>
    <cellStyle name="Migliaia 49 3 3" xfId="22399" xr:uid="{ABA8E42A-5571-41F4-BDD8-1E044E65C18C}"/>
    <cellStyle name="Migliaia 49 4" xfId="13934" xr:uid="{328DD9BB-A6DA-41C7-AF4E-B4AAD9443BD9}"/>
    <cellStyle name="Migliaia 49 4 3" xfId="24571" xr:uid="{EC2628AB-ACD3-44BC-B2A2-57C162FAFE87}"/>
    <cellStyle name="Migliaia 49 5" xfId="26750" xr:uid="{96AAEBD3-3437-4947-90ED-4DEF5759AE85}"/>
    <cellStyle name="Migliaia 49 6" xfId="16451" xr:uid="{DEB9426C-BAD1-4CD1-A180-AD8847506DDF}"/>
    <cellStyle name="Migliaia 5" xfId="56" xr:uid="{7B0E816B-D831-4603-B361-0BB08304D28D}"/>
    <cellStyle name="Migliaia 5 10" xfId="4212" xr:uid="{C98EC4C5-1DD2-44B8-B4FD-BD8DF5C9DCDA}"/>
    <cellStyle name="Migliaia 5 10 2" xfId="7387" xr:uid="{E1262B1B-E9B6-4580-B1B8-C91A0B701712}"/>
    <cellStyle name="Migliaia 5 10 2 2" xfId="29836" xr:uid="{CC444A16-D1D5-4183-BE59-0AF5EF492965}"/>
    <cellStyle name="Migliaia 5 10 2 3" xfId="19546" xr:uid="{859EF21A-A0BD-4260-8FC1-19944F385CF7}"/>
    <cellStyle name="Migliaia 5 10 3" xfId="10530" xr:uid="{761EA2BB-147D-4ECD-B0FD-00F0DD80DD54}"/>
    <cellStyle name="Migliaia 5 10 3 3" xfId="22525" xr:uid="{270D093A-20C5-4B91-B5CF-83E4F5E5CE46}"/>
    <cellStyle name="Migliaia 5 10 4" xfId="14116" xr:uid="{60F00549-79E4-4A79-A259-4EB173B1989B}"/>
    <cellStyle name="Migliaia 5 10 4 3" xfId="24752" xr:uid="{2F0C3F55-E945-40F6-A475-BFFF70BB4477}"/>
    <cellStyle name="Migliaia 5 10 5" xfId="26876" xr:uid="{CB906770-EA6E-4D2E-BE4D-4EBB308E85CE}"/>
    <cellStyle name="Migliaia 5 10 6" xfId="16577" xr:uid="{AA01882B-2341-4BBD-8403-294B01078CA0}"/>
    <cellStyle name="Migliaia 5 11" xfId="4063" xr:uid="{38803C0B-1255-405B-9EC7-77BB11968999}"/>
    <cellStyle name="Migliaia 5 11 2" xfId="7238" xr:uid="{8A09059D-D321-4CA7-BC64-3804D648405B}"/>
    <cellStyle name="Migliaia 5 11 2 2" xfId="29709" xr:uid="{434126DA-D174-47AF-947E-53198790F7AD}"/>
    <cellStyle name="Migliaia 5 11 2 3" xfId="19419" xr:uid="{6C2349DA-1E85-446B-9E56-87CE71057BF5}"/>
    <cellStyle name="Migliaia 5 11 3" xfId="10403" xr:uid="{7AE6B273-7401-4B68-BA3E-AF3C1C6FEF4A}"/>
    <cellStyle name="Migliaia 5 11 3 3" xfId="22398" xr:uid="{19CD6D9E-24E6-4B10-851C-DDF13A78D4F8}"/>
    <cellStyle name="Migliaia 5 11 4" xfId="26749" xr:uid="{1EC42063-C898-42D6-88C5-9A63AF33CDDF}"/>
    <cellStyle name="Migliaia 5 11 5" xfId="16450" xr:uid="{7F16DD8B-77F1-442F-9443-393F9324FA53}"/>
    <cellStyle name="Migliaia 5 12" xfId="3187" xr:uid="{DB2C78EA-4071-4553-9226-A742D3CCB699}"/>
    <cellStyle name="Migliaia 5 12 2" xfId="6542" xr:uid="{B9F4418C-10FD-46E3-BC05-EF533EBEF332}"/>
    <cellStyle name="Migliaia 5 12 2 2" xfId="29042" xr:uid="{A9C71522-6537-465F-AAFF-F89C65AB6DBA}"/>
    <cellStyle name="Migliaia 5 12 2 3" xfId="18749" xr:uid="{6B84AE41-183E-460B-8DD3-41173C08A802}"/>
    <cellStyle name="Migliaia 5 12 3" xfId="9733" xr:uid="{2BE25C95-64F2-4D93-8D2A-A1FB167B8BA5}"/>
    <cellStyle name="Migliaia 5 12 3 2" xfId="32003" xr:uid="{ECC76A70-59D5-4F38-BF3A-56471425F164}"/>
    <cellStyle name="Migliaia 5 12 3 3" xfId="21727" xr:uid="{530448A2-6528-47DE-985A-36193F93EF24}"/>
    <cellStyle name="Migliaia 5 12 4" xfId="26079" xr:uid="{2FA1FB3E-BFB4-4460-A941-D8D707CCE1F9}"/>
    <cellStyle name="Migliaia 5 12 5" xfId="15779" xr:uid="{B455255F-3918-4022-AE1A-B2CB662BA833}"/>
    <cellStyle name="Migliaia 5 13" xfId="3002" xr:uid="{26890ED9-438E-476B-8BFA-4C31333E27AE}"/>
    <cellStyle name="Migliaia 5 13 2" xfId="6291" xr:uid="{F1E412E7-D160-4128-B193-FEDC943DAFDE}"/>
    <cellStyle name="Migliaia 5 13 2 2" xfId="28792" xr:uid="{FD98B008-58EE-4B3C-BD6D-E2F590230ADB}"/>
    <cellStyle name="Migliaia 5 13 2 3" xfId="18498" xr:uid="{B7506E48-EE07-4DAB-8A28-DA33CFADDBD5}"/>
    <cellStyle name="Migliaia 5 13 3" xfId="9482" xr:uid="{FB6191F8-7FBE-484F-9099-6597650C70F8}"/>
    <cellStyle name="Migliaia 5 13 3 2" xfId="31752" xr:uid="{9908039D-09E5-4CC8-B5F6-9D2778EB0F7B}"/>
    <cellStyle name="Migliaia 5 13 3 3" xfId="21476" xr:uid="{137AA4CA-1EF0-46CA-92B0-57C985ED35CA}"/>
    <cellStyle name="Migliaia 5 13 4" xfId="25828" xr:uid="{38EF8F17-D9DB-4142-AA5E-041290C55463}"/>
    <cellStyle name="Migliaia 5 13 5" xfId="15528" xr:uid="{81A8ED29-A2ED-4E26-9A08-E29BF136A8AF}"/>
    <cellStyle name="Migliaia 5 14" xfId="2888" xr:uid="{18C5BC5F-87B6-442D-B73A-C09FC2DFFF2B}"/>
    <cellStyle name="Migliaia 5 14 2" xfId="6180" xr:uid="{9CB319AC-7D53-4D15-A31C-9043F7D22B66}"/>
    <cellStyle name="Migliaia 5 14 2 2" xfId="28681" xr:uid="{4A3077E5-0828-49EA-B3DE-C38DBC49DCB3}"/>
    <cellStyle name="Migliaia 5 14 2 3" xfId="18387" xr:uid="{AEA278D9-54A4-4975-AD2A-BA987FB253A5}"/>
    <cellStyle name="Migliaia 5 14 3" xfId="9371" xr:uid="{9601BD08-B953-4EF6-B4A9-A7927492F361}"/>
    <cellStyle name="Migliaia 5 14 3 2" xfId="31641" xr:uid="{A91FCA71-3C5E-4C76-9E90-0B1491DA8840}"/>
    <cellStyle name="Migliaia 5 14 3 3" xfId="21365" xr:uid="{6DBC1823-6ABD-4DBC-A207-E93B2E6EEDA0}"/>
    <cellStyle name="Migliaia 5 14 4" xfId="25717" xr:uid="{A0A5AF1A-2E15-4937-9B6C-164B13B4E2FA}"/>
    <cellStyle name="Migliaia 5 14 5" xfId="15417" xr:uid="{36DA46A2-BD8A-40CF-80D1-4310C61B67CB}"/>
    <cellStyle name="Migliaia 5 15" xfId="2807" xr:uid="{5B064C7F-6245-4A99-A497-E46F6D5A6BC9}"/>
    <cellStyle name="Migliaia 5 15 2" xfId="6093" xr:uid="{B3694EC3-898C-4746-95D9-204683347954}"/>
    <cellStyle name="Migliaia 5 15 2 2" xfId="28594" xr:uid="{1111D439-9F81-46B5-8CAD-9018871747DD}"/>
    <cellStyle name="Migliaia 5 15 2 3" xfId="18300" xr:uid="{C9EAB96C-B6E1-42E7-9B6F-7CAE55A66149}"/>
    <cellStyle name="Migliaia 5 15 3" xfId="9284" xr:uid="{4381FC92-ED29-487C-A10C-88E960AFD27F}"/>
    <cellStyle name="Migliaia 5 15 3 2" xfId="31554" xr:uid="{195635C3-37EE-4012-B45A-B6FE7949E88B}"/>
    <cellStyle name="Migliaia 5 15 3 3" xfId="21278" xr:uid="{018E72BE-7C6B-4516-8E1C-AA6D2595D628}"/>
    <cellStyle name="Migliaia 5 15 4" xfId="25630" xr:uid="{5664D45C-A6B1-4845-8A1E-EACBB0B73F7E}"/>
    <cellStyle name="Migliaia 5 15 5" xfId="15330" xr:uid="{8CA2D5C9-2826-4EDC-9675-3B8BC18BE14A}"/>
    <cellStyle name="Migliaia 5 16" xfId="2709" xr:uid="{C5FAEEE0-AD9D-4055-996B-7A1F4A0E13A2}"/>
    <cellStyle name="Migliaia 5 16 2" xfId="5994" xr:uid="{A22A1A21-DCB2-4DB1-B97A-D3CB2CAC279B}"/>
    <cellStyle name="Migliaia 5 16 2 2" xfId="28495" xr:uid="{F94ECCA1-24D8-4D40-BEC6-BC4FC96F1484}"/>
    <cellStyle name="Migliaia 5 16 2 3" xfId="18201" xr:uid="{387032D0-3D47-4497-90EB-2E719FC32BBA}"/>
    <cellStyle name="Migliaia 5 16 3" xfId="9185" xr:uid="{C673086A-59F3-45B2-AC60-79E51338A630}"/>
    <cellStyle name="Migliaia 5 16 3 2" xfId="31455" xr:uid="{E9E62299-32B4-46AA-BE2A-EEB32FDE7177}"/>
    <cellStyle name="Migliaia 5 16 3 3" xfId="21179" xr:uid="{4CBC6825-6678-4E8A-88E9-EC53C0541AD7}"/>
    <cellStyle name="Migliaia 5 16 4" xfId="25531" xr:uid="{DE97097B-9BC2-4177-BBE5-4E93857E8591}"/>
    <cellStyle name="Migliaia 5 16 5" xfId="15231" xr:uid="{C274ADFF-F224-44EC-8B0C-25019EFE3797}"/>
    <cellStyle name="Migliaia 5 17" xfId="2668" xr:uid="{BAA63943-82F0-4D71-975D-7B62E75830E4}"/>
    <cellStyle name="Migliaia 5 17 2" xfId="5957" xr:uid="{05CAD065-D066-4389-9E23-222311CBB552}"/>
    <cellStyle name="Migliaia 5 17 2 2" xfId="28458" xr:uid="{878FBA16-BEF4-4AA3-961C-92F69454C147}"/>
    <cellStyle name="Migliaia 5 17 2 3" xfId="18164" xr:uid="{19124599-F448-4414-AE7C-EE5F90EEC334}"/>
    <cellStyle name="Migliaia 5 17 3" xfId="9148" xr:uid="{4D34C8F3-4122-4EFA-9F97-79358631AF2A}"/>
    <cellStyle name="Migliaia 5 17 3 2" xfId="31418" xr:uid="{AD29536B-FBEE-44A8-A604-1EB2988E18E6}"/>
    <cellStyle name="Migliaia 5 17 3 3" xfId="21142" xr:uid="{02178277-82F2-40D6-A314-78195E2213A6}"/>
    <cellStyle name="Migliaia 5 17 4" xfId="25494" xr:uid="{56BD904C-8EF5-4654-9905-EF32C79D64FD}"/>
    <cellStyle name="Migliaia 5 17 5" xfId="15194" xr:uid="{913B60B9-185B-45A6-B813-BFBF954018B3}"/>
    <cellStyle name="Migliaia 5 18" xfId="2533" xr:uid="{09FCEC0B-71C4-4AED-9D4F-A9062CABD0F7}"/>
    <cellStyle name="Migliaia 5 18 2" xfId="5847" xr:uid="{3E909EE2-F277-4A23-B59B-FD0F8B50D508}"/>
    <cellStyle name="Migliaia 5 18 2 2" xfId="28355" xr:uid="{F7C4A178-C10E-40AD-A3F7-27A3379BB0DC}"/>
    <cellStyle name="Migliaia 5 18 2 3" xfId="18061" xr:uid="{8AF59693-C49E-40D6-B9FC-A4E3389A9E41}"/>
    <cellStyle name="Migliaia 5 18 3" xfId="9045" xr:uid="{D164D298-82E0-4EC9-BDC9-344B644C9304}"/>
    <cellStyle name="Migliaia 5 18 3 2" xfId="31315" xr:uid="{447011E3-201C-4993-BA5F-1C997EC90E10}"/>
    <cellStyle name="Migliaia 5 18 3 3" xfId="21039" xr:uid="{6C7B5F30-E8F6-41E7-A336-FAC338069440}"/>
    <cellStyle name="Migliaia 5 18 4" xfId="25391" xr:uid="{4B3CCA34-3F9D-40EA-B66E-6536B82ED785}"/>
    <cellStyle name="Migliaia 5 18 5" xfId="15091" xr:uid="{5A952D80-A164-4361-BA68-05F880263DF7}"/>
    <cellStyle name="Migliaia 5 19" xfId="2505" xr:uid="{8D786DA9-2938-450A-8C26-D313A83F8F0F}"/>
    <cellStyle name="Migliaia 5 19 2" xfId="5820" xr:uid="{70C1D051-0618-4132-81A3-F2F96A497FF1}"/>
    <cellStyle name="Migliaia 5 19 2 2" xfId="28328" xr:uid="{3F0EC171-C597-4220-AEFC-05BF8876E20A}"/>
    <cellStyle name="Migliaia 5 19 2 3" xfId="18034" xr:uid="{06673065-EAF1-44FD-B9DC-2B6494DD74F0}"/>
    <cellStyle name="Migliaia 5 19 3" xfId="9018" xr:uid="{AB41F951-7837-4570-8808-E1B187B84D2A}"/>
    <cellStyle name="Migliaia 5 19 3 2" xfId="31288" xr:uid="{58C92307-42B2-46E4-8150-3E851FDCFB32}"/>
    <cellStyle name="Migliaia 5 19 3 3" xfId="21012" xr:uid="{B269621D-4836-405E-B0EE-FB8D7817A0D6}"/>
    <cellStyle name="Migliaia 5 19 4" xfId="25364" xr:uid="{AE45F8A1-B36B-4FB3-8D8C-3135B09BAC91}"/>
    <cellStyle name="Migliaia 5 19 5" xfId="15064" xr:uid="{ACE0A132-EDA7-4002-9017-4E6407796727}"/>
    <cellStyle name="Migliaia 5 2" xfId="89" xr:uid="{6103E25C-EB28-4AD1-9A4A-8B5F2FB0C44A}"/>
    <cellStyle name="Migliaia 5 2 10" xfId="4083" xr:uid="{12A82554-C094-44D3-A523-233ABB8BD048}"/>
    <cellStyle name="Migliaia 5 2 10 2" xfId="7258" xr:uid="{27267604-1C76-4A2F-9CBE-5BD6766475DC}"/>
    <cellStyle name="Migliaia 5 2 10 2 2" xfId="29729" xr:uid="{4B013B23-54ED-4114-BEB1-8462E45EF58C}"/>
    <cellStyle name="Migliaia 5 2 10 2 3" xfId="19439" xr:uid="{E81BF9DB-A3B0-40CE-BCD6-2802A8511819}"/>
    <cellStyle name="Migliaia 5 2 10 3" xfId="10423" xr:uid="{1154CB50-5F68-402A-BA86-72CDADEC2457}"/>
    <cellStyle name="Migliaia 5 2 10 3 3" xfId="22418" xr:uid="{7FABAF1A-BAB6-4683-B100-5168077A18D3}"/>
    <cellStyle name="Migliaia 5 2 10 4" xfId="26769" xr:uid="{07554807-1E78-44C4-8E7E-0B2B7AC6178F}"/>
    <cellStyle name="Migliaia 5 2 10 5" xfId="16470" xr:uid="{D2DA8B70-7401-48B2-A1E1-534111B0EEB9}"/>
    <cellStyle name="Migliaia 5 2 11" xfId="3205" xr:uid="{7CEEBAB9-A021-4F1D-8B0E-521FE94A4901}"/>
    <cellStyle name="Migliaia 5 2 11 2" xfId="6560" xr:uid="{DC348A60-094C-4981-A2A1-A758AC748528}"/>
    <cellStyle name="Migliaia 5 2 11 2 2" xfId="29060" xr:uid="{1DF7E17F-5B57-490B-BD86-E4BFF17BEFB4}"/>
    <cellStyle name="Migliaia 5 2 11 2 3" xfId="18767" xr:uid="{5DA8E8F2-6B2B-4ABF-BA45-E7803B9B1A3B}"/>
    <cellStyle name="Migliaia 5 2 11 3" xfId="9751" xr:uid="{CE9262F9-3642-48CF-AA21-E493B36D9D07}"/>
    <cellStyle name="Migliaia 5 2 11 3 2" xfId="32021" xr:uid="{FB93751B-CEAE-4E0E-BBD8-717A04AD8067}"/>
    <cellStyle name="Migliaia 5 2 11 3 3" xfId="21745" xr:uid="{6A9988B0-69BA-4BF7-958F-619D7CE3CB6A}"/>
    <cellStyle name="Migliaia 5 2 11 4" xfId="26097" xr:uid="{E1474DC1-EADB-4B69-A099-88D1CDED4EF2}"/>
    <cellStyle name="Migliaia 5 2 11 5" xfId="15797" xr:uid="{0C3913C3-8649-4B6E-AFF0-868AF1D8630D}"/>
    <cellStyle name="Migliaia 5 2 12" xfId="3020" xr:uid="{15A7A046-F9A5-43F0-A2DA-EC8C6D966001}"/>
    <cellStyle name="Migliaia 5 2 12 2" xfId="6309" xr:uid="{8F1CDD11-CECC-443A-B2E2-1970E14E174C}"/>
    <cellStyle name="Migliaia 5 2 12 2 2" xfId="28810" xr:uid="{FA310228-21AE-490F-8A1C-078301701D01}"/>
    <cellStyle name="Migliaia 5 2 12 2 3" xfId="18516" xr:uid="{5864AC95-0CB2-45AC-A876-84F59DAF2E90}"/>
    <cellStyle name="Migliaia 5 2 12 3" xfId="9500" xr:uid="{A782DE91-F316-420F-9D70-491B543B44F1}"/>
    <cellStyle name="Migliaia 5 2 12 3 2" xfId="31770" xr:uid="{8BB8D3D6-326A-4070-A199-20EEAA8EBA02}"/>
    <cellStyle name="Migliaia 5 2 12 3 3" xfId="21494" xr:uid="{0C0F01E9-5718-4CC7-9899-472876C61314}"/>
    <cellStyle name="Migliaia 5 2 12 4" xfId="25846" xr:uid="{F549EF02-AC8C-41E0-A9E5-FEEAF492CE3D}"/>
    <cellStyle name="Migliaia 5 2 12 5" xfId="15546" xr:uid="{0499D8D9-1005-440D-82E2-1BEC18EC4C23}"/>
    <cellStyle name="Migliaia 5 2 13" xfId="2906" xr:uid="{2889F2A3-DE90-4477-B64E-96224315D61F}"/>
    <cellStyle name="Migliaia 5 2 13 2" xfId="6198" xr:uid="{7B7B5666-F3E9-4011-8567-2292C45CEB7A}"/>
    <cellStyle name="Migliaia 5 2 13 2 2" xfId="28699" xr:uid="{2E627B0A-DC7C-45F3-ACF2-292C312B023A}"/>
    <cellStyle name="Migliaia 5 2 13 2 3" xfId="18405" xr:uid="{0B09020E-811D-43C8-874E-68E69E81C28B}"/>
    <cellStyle name="Migliaia 5 2 13 3" xfId="9389" xr:uid="{B2E7E461-8A0D-426D-9333-F3AB1A53E921}"/>
    <cellStyle name="Migliaia 5 2 13 3 2" xfId="31659" xr:uid="{79B0633C-C625-44BE-B27C-80842F5D5D47}"/>
    <cellStyle name="Migliaia 5 2 13 3 3" xfId="21383" xr:uid="{5AE98F94-D8F7-4640-AC66-E3CC493AE82C}"/>
    <cellStyle name="Migliaia 5 2 13 4" xfId="25735" xr:uid="{D9503655-E3F9-4285-B2DC-A02AFB4EF31B}"/>
    <cellStyle name="Migliaia 5 2 13 5" xfId="15435" xr:uid="{5E1427B5-C64D-49DC-A16B-8B60843E967E}"/>
    <cellStyle name="Migliaia 5 2 14" xfId="2825" xr:uid="{B867F770-1B36-4349-A4D0-B5FC46CEC600}"/>
    <cellStyle name="Migliaia 5 2 14 2" xfId="6111" xr:uid="{41EDB6B2-E158-4AFB-B92C-0CC22DA9BAF2}"/>
    <cellStyle name="Migliaia 5 2 14 2 2" xfId="28612" xr:uid="{24DBCF12-5A05-4995-A2CE-76E6C7FA0814}"/>
    <cellStyle name="Migliaia 5 2 14 2 3" xfId="18318" xr:uid="{ADF30261-E5D7-4A01-AB4D-43CA5652CB10}"/>
    <cellStyle name="Migliaia 5 2 14 3" xfId="9302" xr:uid="{B03D6F2E-A778-4B69-8714-45A6513725D2}"/>
    <cellStyle name="Migliaia 5 2 14 3 2" xfId="31572" xr:uid="{2885767F-71BD-4368-BA02-205D56E86D98}"/>
    <cellStyle name="Migliaia 5 2 14 3 3" xfId="21296" xr:uid="{0E254F8C-1986-4C3A-B649-A89EC5883EB7}"/>
    <cellStyle name="Migliaia 5 2 14 4" xfId="25648" xr:uid="{74DA67AD-95C6-4011-AF97-36C6815B4D1E}"/>
    <cellStyle name="Migliaia 5 2 14 5" xfId="15348" xr:uid="{0658D4C3-490A-4413-9DE7-4B4243C6B119}"/>
    <cellStyle name="Migliaia 5 2 15" xfId="2727" xr:uid="{B0065DC6-32BB-4CFD-8A7B-397D959791F6}"/>
    <cellStyle name="Migliaia 5 2 15 2" xfId="6012" xr:uid="{291D8396-FB71-4EA3-A521-560F730ACDB4}"/>
    <cellStyle name="Migliaia 5 2 15 2 2" xfId="28513" xr:uid="{CFF4054E-A083-420B-A134-8DD6381EF885}"/>
    <cellStyle name="Migliaia 5 2 15 2 3" xfId="18219" xr:uid="{CDC2F52C-0870-4546-B898-D9D30D4CA41B}"/>
    <cellStyle name="Migliaia 5 2 15 3" xfId="9203" xr:uid="{E5773BFA-1295-4DE3-A97F-1D5B30607B5A}"/>
    <cellStyle name="Migliaia 5 2 15 3 2" xfId="31473" xr:uid="{8A9057E9-8F53-4D59-ACEC-143A4A7A123C}"/>
    <cellStyle name="Migliaia 5 2 15 3 3" xfId="21197" xr:uid="{3ECE5678-990E-495E-8049-2963E25037C1}"/>
    <cellStyle name="Migliaia 5 2 15 4" xfId="25549" xr:uid="{31DC1C9F-35DC-4AFC-9CF6-649DBECCCE02}"/>
    <cellStyle name="Migliaia 5 2 15 5" xfId="15249" xr:uid="{B336E115-0661-4A0C-AD93-FA778693FCE3}"/>
    <cellStyle name="Migliaia 5 2 16" xfId="2155" xr:uid="{AC69C0AB-CCD5-466C-91F7-5FDB89E45950}"/>
    <cellStyle name="Migliaia 5 2 16 2" xfId="5544" xr:uid="{CF2A12E4-CDB8-41D5-BA4B-929AE4323338}"/>
    <cellStyle name="Migliaia 5 2 16 2 2" xfId="28061" xr:uid="{523BE565-1183-413E-B6C5-362A93452E02}"/>
    <cellStyle name="Migliaia 5 2 16 2 3" xfId="17767" xr:uid="{E861209D-0024-4696-AFA5-4AC4D0BDB4E8}"/>
    <cellStyle name="Migliaia 5 2 16 3" xfId="8750" xr:uid="{788FACA0-7303-46EF-8B13-0AAF23073BD2}"/>
    <cellStyle name="Migliaia 5 2 16 3 2" xfId="31021" xr:uid="{68D5E2E6-65F8-451A-8E5E-102BDAD92769}"/>
    <cellStyle name="Migliaia 5 2 16 3 3" xfId="20745" xr:uid="{DD58D16F-61EE-4EBF-BE48-9612B5EDE345}"/>
    <cellStyle name="Migliaia 5 2 16 4" xfId="25096" xr:uid="{3C5069B8-6F5B-4589-A41F-92EFAB1C75AF}"/>
    <cellStyle name="Migliaia 5 2 16 5" xfId="14796" xr:uid="{325AC9E1-ABE8-4F50-9CD4-A4AA23567095}"/>
    <cellStyle name="Migliaia 5 2 17" xfId="1759" xr:uid="{1D4591A7-35E5-4033-9B37-71064563D5C2}"/>
    <cellStyle name="Migliaia 5 2 17 2" xfId="5362" xr:uid="{B13C2535-993B-4100-B44B-61F84396360E}"/>
    <cellStyle name="Migliaia 5 2 17 2 2" xfId="27937" xr:uid="{0271EC79-8172-4C31-A125-F31B63776AE8}"/>
    <cellStyle name="Migliaia 5 2 17 2 3" xfId="17643" xr:uid="{3506BF65-E4CC-4251-98BC-563CEF0835AA}"/>
    <cellStyle name="Migliaia 5 2 17 3" xfId="8618" xr:uid="{9DC1908D-E799-4A4E-86F9-C8DB6D319AB8}"/>
    <cellStyle name="Migliaia 5 2 17 3 2" xfId="30897" xr:uid="{DFC04950-FE74-41FD-84EF-A020634ED5A4}"/>
    <cellStyle name="Migliaia 5 2 17 3 3" xfId="20621" xr:uid="{8EE35FC0-C6AD-4FB9-9723-B3F81CF7BD99}"/>
    <cellStyle name="Migliaia 5 2 17 4" xfId="24964" xr:uid="{41CC1206-959E-4463-AFA4-A62A26695B93}"/>
    <cellStyle name="Migliaia 5 2 17 5" xfId="14664" xr:uid="{CA82C50F-61C0-49E7-84B7-807A32F4670A}"/>
    <cellStyle name="Migliaia 5 2 18" xfId="5273" xr:uid="{8DFC740C-EF83-4D19-9C8E-5DE4C4DA37B9}"/>
    <cellStyle name="Migliaia 5 2 18 2" xfId="27877" xr:uid="{38EE8758-CB47-446B-9E28-4CFD35E2C904}"/>
    <cellStyle name="Migliaia 5 2 18 3" xfId="17583" xr:uid="{719553CE-D37A-43BA-8AAA-D03914DDD027}"/>
    <cellStyle name="Migliaia 5 2 19" xfId="8555" xr:uid="{F19CDEF1-44AE-4785-9239-4EE91C7BF32E}"/>
    <cellStyle name="Migliaia 5 2 19 2" xfId="30837" xr:uid="{3047A802-4495-4178-82F5-3D870EB9AB25}"/>
    <cellStyle name="Migliaia 5 2 19 3" xfId="20561" xr:uid="{41B49D9E-7793-4D82-9402-D824D4AAEED4}"/>
    <cellStyle name="Migliaia 5 2 2" xfId="147" xr:uid="{6A2EEF08-D5FD-4DCD-A3A6-804D76CDB52B}"/>
    <cellStyle name="Migliaia 5 2 2 10" xfId="9664" xr:uid="{CFDACCD5-7EED-40D3-981A-C8EC1764925B}"/>
    <cellStyle name="Migliaia 5 2 2 10 2" xfId="31934" xr:uid="{4C6F614A-6450-4DF4-A06D-B3013303D184}"/>
    <cellStyle name="Migliaia 5 2 2 10 3" xfId="21658" xr:uid="{E44B272F-161E-429C-9690-08C47470D44D}"/>
    <cellStyle name="Migliaia 5 2 2 11" xfId="12783" xr:uid="{8E8D1414-0312-4515-A5D8-203F9916AEA8}"/>
    <cellStyle name="Migliaia 5 2 2 11 3" xfId="23654" xr:uid="{306EF4FD-4B93-430E-95C0-5CC1C3144B26}"/>
    <cellStyle name="Migliaia 5 2 2 12" xfId="14289" xr:uid="{5648DBC5-121D-47B9-8B7B-CAE339B233FD}"/>
    <cellStyle name="Migliaia 5 2 2 12 2" xfId="26010" xr:uid="{E67ACB5B-3758-4A36-9E3B-783D9845132B}"/>
    <cellStyle name="Migliaia 5 2 2 13" xfId="15710" xr:uid="{E9E6A54A-EA42-4689-B8DC-DF084F61F125}"/>
    <cellStyle name="Migliaia 5 2 2 16" xfId="1234" xr:uid="{C77AD012-38D8-4C65-904B-205847F06AE6}"/>
    <cellStyle name="Migliaia 5 2 2 2" xfId="554" xr:uid="{DC3EA875-71D5-48CE-867E-DD70335AF914}"/>
    <cellStyle name="Migliaia 5 2 2 2 10" xfId="1428" xr:uid="{A61110AD-3FE3-4B94-AA22-E92C9446F644}"/>
    <cellStyle name="Migliaia 5 2 2 2 2" xfId="1100" xr:uid="{2149BF0E-C0CD-42B3-85FF-DF343AC221FF}"/>
    <cellStyle name="Migliaia 5 2 2 2 2 2" xfId="8257" xr:uid="{EA70A087-1588-4136-804E-DAEEEFAC8908}"/>
    <cellStyle name="Migliaia 5 2 2 2 2 2 2" xfId="30667" xr:uid="{F109BC83-3564-4EC6-B0DC-CD44A2048141}"/>
    <cellStyle name="Migliaia 5 2 2 2 2 2 3" xfId="20380" xr:uid="{BA78ACDD-8A6C-4775-B3D6-17910D0F0E93}"/>
    <cellStyle name="Migliaia 5 2 2 2 2 3" xfId="11361" xr:uid="{319EB2BA-B46A-4350-9613-9983F0BE0EE0}"/>
    <cellStyle name="Migliaia 5 2 2 2 2 3 3" xfId="23360" xr:uid="{1881ABE2-7F5D-4667-967F-6EB58E0E2FC9}"/>
    <cellStyle name="Migliaia 5 2 2 2 2 4" xfId="13596" xr:uid="{6BCE1959-EFC3-4979-97CF-A0342671FE7F}"/>
    <cellStyle name="Migliaia 5 2 2 2 2 4 3" xfId="24234" xr:uid="{43C9DB8F-DCB4-4C44-9830-9AFA6230767B}"/>
    <cellStyle name="Migliaia 5 2 2 2 2 5" xfId="27706" xr:uid="{4A720A0F-A8FB-4ACF-859A-8663B7855354}"/>
    <cellStyle name="Migliaia 5 2 2 2 2 6" xfId="17412" xr:uid="{911DFB3B-5343-4DC8-9C79-6EE2458F48D6}"/>
    <cellStyle name="Migliaia 5 2 2 2 2 8" xfId="5053" xr:uid="{03304EAD-FDA4-4524-9830-28AEC31FBE2A}"/>
    <cellStyle name="Migliaia 5 2 2 2 3" xfId="7170" xr:uid="{FFD78C27-FCBA-4972-8368-385E4FD523A9}"/>
    <cellStyle name="Migliaia 5 2 2 2 3 2" xfId="29643" xr:uid="{EEE9F9A2-B27E-491B-A155-177E630DC09E}"/>
    <cellStyle name="Migliaia 5 2 2 2 3 3" xfId="19352" xr:uid="{9D9FCEA2-3401-4290-BFE1-CDBE7D16E9E2}"/>
    <cellStyle name="Migliaia 5 2 2 2 4" xfId="10336" xr:uid="{A82F5021-83EF-4E52-A936-5E582B8C2E20}"/>
    <cellStyle name="Migliaia 5 2 2 2 4 2" xfId="32605" xr:uid="{FB11A96A-9D34-4DE2-B2C3-EE4AACB6D48A}"/>
    <cellStyle name="Migliaia 5 2 2 2 4 3" xfId="22331" xr:uid="{64916DCC-07F9-4E7D-B12A-345FBD3C4A28}"/>
    <cellStyle name="Migliaia 5 2 2 2 5" xfId="12992" xr:uid="{9A661D03-FA93-4154-BE0F-A68417E19835}"/>
    <cellStyle name="Migliaia 5 2 2 2 5 3" xfId="23817" xr:uid="{5297883F-E5D6-49E7-92EF-8AA421991DAC}"/>
    <cellStyle name="Migliaia 5 2 2 2 6" xfId="14483" xr:uid="{434D97A4-B06D-4914-8FC8-9A479B739053}"/>
    <cellStyle name="Migliaia 5 2 2 2 6 2" xfId="26682" xr:uid="{AA439A10-28F9-4FCD-A5D7-63A81AD8E75C}"/>
    <cellStyle name="Migliaia 5 2 2 2 7" xfId="16383" xr:uid="{D3527203-25EA-444A-914A-2AEEA48B6B9B}"/>
    <cellStyle name="Migliaia 5 2 2 2 8" xfId="33053" xr:uid="{3DCE7487-A48A-457F-9670-7D5371B6B053}"/>
    <cellStyle name="Migliaia 5 2 2 3" xfId="397" xr:uid="{30929E94-0175-415F-983D-6BEAFF2E5C5F}"/>
    <cellStyle name="Migliaia 5 2 2 3 2" xfId="908" xr:uid="{116B71E7-E35E-4113-BFB3-8C1A2A3AFE6C}"/>
    <cellStyle name="Migliaia 5 2 2 3 2 2" xfId="8025" xr:uid="{023F7AA8-D789-4B32-B299-FC47753AC306}"/>
    <cellStyle name="Migliaia 5 2 2 3 2 2 2" xfId="30456" xr:uid="{39E52EFE-562D-4B8F-A34D-A9A48485A194}"/>
    <cellStyle name="Migliaia 5 2 2 3 2 2 3" xfId="20166" xr:uid="{3F4D9FA0-10BA-4962-A376-017486905FDE}"/>
    <cellStyle name="Migliaia 5 2 2 3 2 3" xfId="11148" xr:uid="{6F799764-10F8-4CAD-931A-D183A0FB2D6F}"/>
    <cellStyle name="Migliaia 5 2 2 3 2 3 3" xfId="23146" xr:uid="{D5465239-E686-4046-98F2-DE7C9627A8C4}"/>
    <cellStyle name="Migliaia 5 2 2 3 2 4" xfId="27496" xr:uid="{2F0917CB-0570-4A25-A7CF-1C4B01DC3B5C}"/>
    <cellStyle name="Migliaia 5 2 2 3 2 5" xfId="17198" xr:uid="{6C7D038B-3FF7-4C23-AB34-FC9EA878CF64}"/>
    <cellStyle name="Migliaia 5 2 2 3 2 7" xfId="4838" xr:uid="{673EF2C7-0F23-4DFA-8A79-8E8667103DE7}"/>
    <cellStyle name="Migliaia 5 2 2 3 3" xfId="7012" xr:uid="{E5A50E32-FFF5-474B-8D2C-74FE6A5A1D4C}"/>
    <cellStyle name="Migliaia 5 2 2 3 3 2" xfId="29482" xr:uid="{44810D3A-03D9-4E53-BCC6-059CF07F8FD3}"/>
    <cellStyle name="Migliaia 5 2 2 3 3 3" xfId="19190" xr:uid="{8AFB4D7C-E7EE-4649-A22C-978C82D0B0B4}"/>
    <cellStyle name="Migliaia 5 2 2 3 4" xfId="10174" xr:uid="{23A5C56B-CA7A-4233-AB56-590CABBC8BF5}"/>
    <cellStyle name="Migliaia 5 2 2 3 4 2" xfId="32444" xr:uid="{AEEE1CDA-8F20-4677-9A3C-A395D97CA0C9}"/>
    <cellStyle name="Migliaia 5 2 2 3 4 3" xfId="22169" xr:uid="{F48BE9A7-D3B8-432D-B8B0-1A24AF213308}"/>
    <cellStyle name="Migliaia 5 2 2 3 5" xfId="13434" xr:uid="{2DB51F28-13DE-41C0-9815-F7D3955A415D}"/>
    <cellStyle name="Migliaia 5 2 2 3 5 3" xfId="24072" xr:uid="{D96F9AB1-3092-458F-96AE-536C9481780C}"/>
    <cellStyle name="Migliaia 5 2 2 3 6" xfId="26520" xr:uid="{255366DA-E1A0-4376-8253-00FF6EDE8425}"/>
    <cellStyle name="Migliaia 5 2 2 3 7" xfId="16221" xr:uid="{C4E1D840-0D96-4DCD-9080-E42FE7548C56}"/>
    <cellStyle name="Migliaia 5 2 2 3 9" xfId="3842" xr:uid="{47CF7CAF-38F3-46AC-8628-BA3F5A636E4A}"/>
    <cellStyle name="Migliaia 5 2 2 4" xfId="759" xr:uid="{B21707BA-45EF-4BB0-8D04-086A461DB1AA}"/>
    <cellStyle name="Migliaia 5 2 2 4 2" xfId="7896" xr:uid="{209B97B9-A3E7-4EB8-98FF-8E183F9326A1}"/>
    <cellStyle name="Migliaia 5 2 2 4 2 2" xfId="30324" xr:uid="{2FCA5989-849B-4522-9932-FCB07BCB071D}"/>
    <cellStyle name="Migliaia 5 2 2 4 2 3" xfId="20035" xr:uid="{1E87A1EE-79C4-4C4C-9167-BFE1D31AE3FF}"/>
    <cellStyle name="Migliaia 5 2 2 4 3" xfId="11019" xr:uid="{043891A0-8EB2-4858-A3AD-D10906C88A13}"/>
    <cellStyle name="Migliaia 5 2 2 4 3 3" xfId="23014" xr:uid="{7C8AEBC2-B2A0-4904-B653-BD633ADE5197}"/>
    <cellStyle name="Migliaia 5 2 2 4 4" xfId="13670" xr:uid="{952C4A3B-305B-4925-AB59-06E89A2D8EA9}"/>
    <cellStyle name="Migliaia 5 2 2 4 4 3" xfId="24308" xr:uid="{E5320ECD-2227-4F0B-A4CD-235679CF6EA7}"/>
    <cellStyle name="Migliaia 5 2 2 4 5" xfId="27365" xr:uid="{D9C1C6C0-E616-4A44-AA3F-970C90FF9217}"/>
    <cellStyle name="Migliaia 5 2 2 4 6" xfId="17066" xr:uid="{FBAF5A3C-6DC3-4ACD-917A-C11409D316F2}"/>
    <cellStyle name="Migliaia 5 2 2 4 8" xfId="4719" xr:uid="{BE6B0273-A0C7-4D57-AD41-4B0EF1DC55F5}"/>
    <cellStyle name="Migliaia 5 2 2 5" xfId="4518" xr:uid="{91A9BF20-93A9-44B6-A73A-7707AAD4272F}"/>
    <cellStyle name="Migliaia 5 2 2 5 2" xfId="7694" xr:uid="{107E46FF-665D-4A26-A642-72534BFAB8C3}"/>
    <cellStyle name="Migliaia 5 2 2 5 2 2" xfId="30123" xr:uid="{836D6068-7678-46EE-93D3-C748BE6D7218}"/>
    <cellStyle name="Migliaia 5 2 2 5 2 3" xfId="19833" xr:uid="{933706CB-FE36-4CB8-B28C-CECF4A4548FC}"/>
    <cellStyle name="Migliaia 5 2 2 5 3" xfId="10817" xr:uid="{41F8E663-3FB2-47A9-88E4-AD42099EA0F2}"/>
    <cellStyle name="Migliaia 5 2 2 5 3 3" xfId="22812" xr:uid="{57194141-5009-43C9-B0AD-F6F17CE65F46}"/>
    <cellStyle name="Migliaia 5 2 2 5 4" xfId="13987" xr:uid="{9E4628A1-521B-4DAD-887F-2E0B17D20AC8}"/>
    <cellStyle name="Migliaia 5 2 2 5 4 3" xfId="24626" xr:uid="{3FE3A331-A289-4D2E-8906-6EF02D8E7A11}"/>
    <cellStyle name="Migliaia 5 2 2 5 5" xfId="27163" xr:uid="{24056961-EC3B-4470-947A-98A50FF9F6BE}"/>
    <cellStyle name="Migliaia 5 2 2 5 6" xfId="16864" xr:uid="{149CB117-6538-431A-91FE-1593D28A67F3}"/>
    <cellStyle name="Migliaia 5 2 2 6" xfId="4327" xr:uid="{2D132E5F-E294-4948-BB21-6BCC992E48EB}"/>
    <cellStyle name="Migliaia 5 2 2 6 2" xfId="7502" xr:uid="{6881A838-849A-4474-86FF-7AECE01AD1B8}"/>
    <cellStyle name="Migliaia 5 2 2 6 2 2" xfId="29931" xr:uid="{E9DDFD47-9453-4037-B2B1-E9F20E6E9AE3}"/>
    <cellStyle name="Migliaia 5 2 2 6 2 3" xfId="19641" xr:uid="{99C01B7B-49AE-4B0A-B6A2-CFFE2B5629C4}"/>
    <cellStyle name="Migliaia 5 2 2 6 3" xfId="10625" xr:uid="{7A2B1589-EB31-450E-8AD1-D0DF161B86CB}"/>
    <cellStyle name="Migliaia 5 2 2 6 3 3" xfId="22620" xr:uid="{21D40C3B-C7EA-4353-AD04-3813B60E97F8}"/>
    <cellStyle name="Migliaia 5 2 2 6 4" xfId="26971" xr:uid="{22735292-8CAA-4F6F-8DC7-495D3025A46A}"/>
    <cellStyle name="Migliaia 5 2 2 6 5" xfId="16672" xr:uid="{A93A1502-06C8-4BBD-979A-12D7E30C5D6F}"/>
    <cellStyle name="Migliaia 5 2 2 7" xfId="4140" xr:uid="{55B39A28-3DBE-408B-BDD5-E035DCDB8842}"/>
    <cellStyle name="Migliaia 5 2 2 7 2" xfId="7315" xr:uid="{B4CCC04F-B0B0-4BB7-8A10-748786A288AB}"/>
    <cellStyle name="Migliaia 5 2 2 7 2 2" xfId="29778" xr:uid="{B53487AD-2100-43A8-8C91-501194E5F13B}"/>
    <cellStyle name="Migliaia 5 2 2 7 2 3" xfId="19488" xr:uid="{3429F0C2-F038-4BD2-B9CD-CC18C71C7B57}"/>
    <cellStyle name="Migliaia 5 2 2 7 3" xfId="10472" xr:uid="{D418BAFF-DA29-4824-AF97-C94419E2532D}"/>
    <cellStyle name="Migliaia 5 2 2 7 3 3" xfId="22467" xr:uid="{E93A7F9D-02BD-41AB-90ED-ECBB04F54EA3}"/>
    <cellStyle name="Migliaia 5 2 2 7 4" xfId="26818" xr:uid="{E911D88A-9CDA-43DF-AF3A-D2CF0B4CA2DD}"/>
    <cellStyle name="Migliaia 5 2 2 7 5" xfId="16519" xr:uid="{C88C805D-F0A4-4FB1-8953-6D62A708BBF9}"/>
    <cellStyle name="Migliaia 5 2 2 8" xfId="3369" xr:uid="{B64D9972-637E-42B1-B606-BF8D23B97DE2}"/>
    <cellStyle name="Migliaia 5 2 2 8 2" xfId="6726" xr:uid="{2DE77E0D-83F6-4DAF-9A0B-15D149C3AFA1}"/>
    <cellStyle name="Migliaia 5 2 2 8 2 2" xfId="29226" xr:uid="{445A0530-62F5-4E76-BC84-1B23A3BBEA67}"/>
    <cellStyle name="Migliaia 5 2 2 8 2 3" xfId="18933" xr:uid="{D7C07755-207A-4998-8FB7-6A25DDB2ED20}"/>
    <cellStyle name="Migliaia 5 2 2 8 3" xfId="9917" xr:uid="{0AD8FA1A-D3F1-43B4-9774-4F6A912F5036}"/>
    <cellStyle name="Migliaia 5 2 2 8 3 2" xfId="32187" xr:uid="{CBD3741D-CFF7-498D-833F-37549B571847}"/>
    <cellStyle name="Migliaia 5 2 2 8 3 3" xfId="21911" xr:uid="{62122446-6991-4841-ADBF-5B4398DEAD76}"/>
    <cellStyle name="Migliaia 5 2 2 8 4" xfId="26262" xr:uid="{C2A54F7C-2CAF-42F2-BB25-B6953348EBDD}"/>
    <cellStyle name="Migliaia 5 2 2 8 5" xfId="15963" xr:uid="{3A6C5610-E676-4998-BEEB-69A10CF22B1A}"/>
    <cellStyle name="Migliaia 5 2 2 9" xfId="6473" xr:uid="{67DE755A-D2EE-49B6-9ACC-921D472A9B79}"/>
    <cellStyle name="Migliaia 5 2 2 9 2" xfId="28974" xr:uid="{6DEABC94-BB11-41FC-80CB-E3D88F588010}"/>
    <cellStyle name="Migliaia 5 2 2 9 3" xfId="18680" xr:uid="{95CA7148-8258-4D49-8A46-1A5E35C470D4}"/>
    <cellStyle name="Migliaia 5 2 20" xfId="12326" xr:uid="{539619FC-4087-41A8-B7E0-B4A8EAE0A3F9}"/>
    <cellStyle name="Migliaia 5 2 20 3" xfId="23472" xr:uid="{C8B59482-0EA6-4E5B-BE3F-3BC0815C407F}"/>
    <cellStyle name="Migliaia 5 2 21" xfId="14329" xr:uid="{605B080E-15F2-4685-8D8B-5E6A82CC18E0}"/>
    <cellStyle name="Migliaia 5 2 21 2" xfId="24901" xr:uid="{BA479036-9342-43B9-96B0-41F06C392171}"/>
    <cellStyle name="Migliaia 5 2 22" xfId="14601" xr:uid="{DE495A91-3C46-498A-9BE3-55D63473807D}"/>
    <cellStyle name="Migliaia 5 2 26" xfId="1274" xr:uid="{3731FD2B-CEBB-4C16-8504-507C0E44F5F4}"/>
    <cellStyle name="Migliaia 5 2 3" xfId="217" xr:uid="{9B8555D7-EBAA-4474-90B0-C68C9C452D83}"/>
    <cellStyle name="Migliaia 5 2 3 12" xfId="1473" xr:uid="{B48B2AB5-2238-4D7B-903F-987FDA3DB697}"/>
    <cellStyle name="Migliaia 5 2 3 2" xfId="948" xr:uid="{E11BD541-D7CA-4CDA-B234-4BF6B3C20E95}"/>
    <cellStyle name="Migliaia 5 2 3 2 2" xfId="4888" xr:uid="{75777AF4-02A1-4CFF-A6BA-2C2B95CD404B}"/>
    <cellStyle name="Migliaia 5 2 3 2 2 2" xfId="8076" xr:uid="{21EFD1C2-A247-426A-AE1E-16F273DA6CD6}"/>
    <cellStyle name="Migliaia 5 2 3 2 2 2 2" xfId="30499" xr:uid="{F5D085B8-864C-44FB-9DC1-0D66ABD86E60}"/>
    <cellStyle name="Migliaia 5 2 3 2 2 2 3" xfId="20209" xr:uid="{8C5DBD6E-A567-4D4E-93F9-4F5DBD14E78B}"/>
    <cellStyle name="Migliaia 5 2 3 2 2 3" xfId="11191" xr:uid="{869C81AE-3EBF-4F11-8F22-991CEB8A2ED8}"/>
    <cellStyle name="Migliaia 5 2 3 2 2 3 3" xfId="23189" xr:uid="{89857364-3FC7-47D4-9560-92F9145890C1}"/>
    <cellStyle name="Migliaia 5 2 3 2 2 4" xfId="13518" xr:uid="{6263D344-4317-43E0-841F-34B4FDCAB526}"/>
    <cellStyle name="Migliaia 5 2 3 2 2 4 3" xfId="24154" xr:uid="{085509A5-7AD8-4B26-9919-D7549642C91E}"/>
    <cellStyle name="Migliaia 5 2 3 2 2 5" xfId="27538" xr:uid="{6C5FAB3B-C6C0-4FFB-90A9-581302419ECA}"/>
    <cellStyle name="Migliaia 5 2 3 2 2 6" xfId="17241" xr:uid="{39649069-2B2A-4980-A5EB-88D2F7FAADE6}"/>
    <cellStyle name="Migliaia 5 2 3 2 3" xfId="7092" xr:uid="{459980DF-A268-41EF-833E-5B969B10D4BA}"/>
    <cellStyle name="Migliaia 5 2 3 2 3 2" xfId="29563" xr:uid="{C7F7145C-1E2A-468D-B647-B20A3AF0D283}"/>
    <cellStyle name="Migliaia 5 2 3 2 3 3" xfId="19272" xr:uid="{92EC8577-C4D5-4691-A20C-30806274CC9F}"/>
    <cellStyle name="Migliaia 5 2 3 2 4" xfId="10256" xr:uid="{8121C148-E9F2-4B93-AC41-74B1B9B50140}"/>
    <cellStyle name="Migliaia 5 2 3 2 4 2" xfId="32525" xr:uid="{407A2414-0F6D-44F7-B218-039B85354F22}"/>
    <cellStyle name="Migliaia 5 2 3 2 4 3" xfId="22251" xr:uid="{4D864CE0-3FDB-48E4-A14B-8A0D97CC5DF1}"/>
    <cellStyle name="Migliaia 5 2 3 2 5" xfId="12915" xr:uid="{5B58A5A0-7742-4005-BCA6-687B80C2518D}"/>
    <cellStyle name="Migliaia 5 2 3 2 5 3" xfId="23737" xr:uid="{B6693CE5-82AD-4FBA-9785-ED763A251205}"/>
    <cellStyle name="Migliaia 5 2 3 2 6" xfId="26602" xr:uid="{BE76219B-ECAB-4555-9512-A3476FC545BE}"/>
    <cellStyle name="Migliaia 5 2 3 2 7" xfId="16303" xr:uid="{D6DA508A-A506-49DA-B2AC-868489B06153}"/>
    <cellStyle name="Migliaia 5 2 3 2 8" xfId="33123" xr:uid="{CD8251B2-B07E-41DC-9C8C-485329900783}"/>
    <cellStyle name="Migliaia 5 2 3 2 9" xfId="3947" xr:uid="{FDB7056E-92E7-495B-B99A-6F1EF43B8952}"/>
    <cellStyle name="Migliaia 5 2 3 3" xfId="3767" xr:uid="{C122FFB7-3326-4328-A8B1-19D440A20FC3}"/>
    <cellStyle name="Migliaia 5 2 3 3 2" xfId="6930" xr:uid="{1FA34E7C-92B2-486D-8C42-AA8034B710B6}"/>
    <cellStyle name="Migliaia 5 2 3 3 2 2" xfId="29401" xr:uid="{0AE8A0E6-ED1D-4046-B847-D40BC8E93C08}"/>
    <cellStyle name="Migliaia 5 2 3 3 2 3" xfId="19108" xr:uid="{77CF96A6-9513-4F36-B418-867ECD39368C}"/>
    <cellStyle name="Migliaia 5 2 3 3 3" xfId="10093" xr:uid="{736D5BAF-3D56-4107-B052-6E77543EC93A}"/>
    <cellStyle name="Migliaia 5 2 3 3 3 2" xfId="32362" xr:uid="{31B523C6-5040-4232-BC02-E076340C07AF}"/>
    <cellStyle name="Migliaia 5 2 3 3 3 3" xfId="22087" xr:uid="{9DD185DA-F76E-4D92-B9EE-1AE475C60299}"/>
    <cellStyle name="Migliaia 5 2 3 3 4" xfId="13358" xr:uid="{A3C94CA6-6124-4E79-8930-E9D0BB198734}"/>
    <cellStyle name="Migliaia 5 2 3 3 4 3" xfId="23994" xr:uid="{A1BD8DC6-25F0-4FFB-B7B5-7CA4688E4F05}"/>
    <cellStyle name="Migliaia 5 2 3 3 5" xfId="26438" xr:uid="{6575E959-7FD1-4EC0-8958-3C0DE13A5F97}"/>
    <cellStyle name="Migliaia 5 2 3 3 6" xfId="16139" xr:uid="{E6C4808B-F2DD-48E6-B870-FD3C2FA4318D}"/>
    <cellStyle name="Migliaia 5 2 3 4" xfId="3287" xr:uid="{4B8EA68E-0972-4585-AA04-DF097A95A9CD}"/>
    <cellStyle name="Migliaia 5 2 3 4 2" xfId="6644" xr:uid="{312581BE-A3D1-481D-89CA-037DEF7E6D10}"/>
    <cellStyle name="Migliaia 5 2 3 4 2 2" xfId="29144" xr:uid="{30E7FAA6-D173-4C42-923E-F4758F98C40D}"/>
    <cellStyle name="Migliaia 5 2 3 4 2 3" xfId="18851" xr:uid="{1689BEFD-F6E5-4F02-9D37-BD18F5D582A6}"/>
    <cellStyle name="Migliaia 5 2 3 4 3" xfId="9835" xr:uid="{82CB1DC7-87F3-419F-AF91-6A2D5475575A}"/>
    <cellStyle name="Migliaia 5 2 3 4 3 2" xfId="32105" xr:uid="{9DE2CDFB-CCA2-498C-91D2-71670F896267}"/>
    <cellStyle name="Migliaia 5 2 3 4 3 3" xfId="21829" xr:uid="{930B7201-2EC6-46F8-A6D2-F84B0DD02748}"/>
    <cellStyle name="Migliaia 5 2 3 4 4" xfId="26180" xr:uid="{4EB98640-3AF6-4A82-8811-E39CB3335E8C}"/>
    <cellStyle name="Migliaia 5 2 3 4 5" xfId="15881" xr:uid="{7595D118-742E-4A7F-8594-5817DA1597F1}"/>
    <cellStyle name="Migliaia 5 2 3 5" xfId="6391" xr:uid="{C7777F26-A6EB-402B-AA41-1A7EFE41A814}"/>
    <cellStyle name="Migliaia 5 2 3 5 2" xfId="28892" xr:uid="{5D5AD4EF-7498-4D35-A10F-278E86E9FF83}"/>
    <cellStyle name="Migliaia 5 2 3 5 3" xfId="18598" xr:uid="{3D3FFC65-A0E3-4105-988F-FF94FA6EC5AD}"/>
    <cellStyle name="Migliaia 5 2 3 6" xfId="9582" xr:uid="{BB545E31-2E7F-4C19-8AA2-469292CD5576}"/>
    <cellStyle name="Migliaia 5 2 3 6 2" xfId="31852" xr:uid="{C96F8751-D881-4FD1-B2FB-CC34B21B2D4A}"/>
    <cellStyle name="Migliaia 5 2 3 6 3" xfId="21576" xr:uid="{A15E1868-9A55-4DAE-91A1-6166C8AB7D4A}"/>
    <cellStyle name="Migliaia 5 2 3 7" xfId="12703" xr:uid="{C98B400E-9745-4251-8E1B-2E46C7230767}"/>
    <cellStyle name="Migliaia 5 2 3 7 3" xfId="23572" xr:uid="{7220340F-3429-4103-8487-BE67A23170BC}"/>
    <cellStyle name="Migliaia 5 2 3 8" xfId="25928" xr:uid="{9D1DD5A3-16A7-4A5B-8861-340337DE3A34}"/>
    <cellStyle name="Migliaia 5 2 3 9" xfId="15628" xr:uid="{B596EC09-D1C6-4FC3-9272-E3A26CFE33B1}"/>
    <cellStyle name="Migliaia 5 2 4" xfId="277" xr:uid="{6784506B-AED8-4989-842F-DFB6A08081DD}"/>
    <cellStyle name="Migliaia 5 2 4 2" xfId="4977" xr:uid="{0143CC3F-75BA-4EE8-961B-40481D56A810}"/>
    <cellStyle name="Migliaia 5 2 4 2 2" xfId="8175" xr:uid="{F447B27D-0B45-4B71-9F05-E27A11416B71}"/>
    <cellStyle name="Migliaia 5 2 4 2 2 2" xfId="30587" xr:uid="{2E26A140-AF28-4FD5-B896-A5A70D2B9C19}"/>
    <cellStyle name="Migliaia 5 2 4 2 2 3" xfId="20298" xr:uid="{9A2C413E-D90E-44D6-B5A5-B75C01E45AFC}"/>
    <cellStyle name="Migliaia 5 2 4 2 3" xfId="11280" xr:uid="{00F66F91-7E7D-469E-B233-A7B824D36152}"/>
    <cellStyle name="Migliaia 5 2 4 2 3 3" xfId="23278" xr:uid="{098582EA-1EBD-416A-A3E9-727113D4A2DF}"/>
    <cellStyle name="Migliaia 5 2 4 2 4" xfId="27624" xr:uid="{2A0C2AF8-425D-414F-B4FA-BD03F2992138}"/>
    <cellStyle name="Migliaia 5 2 4 2 5" xfId="17330" xr:uid="{385D03F3-713E-47C9-AEC0-BC3F2EE8C93D}"/>
    <cellStyle name="Migliaia 5 2 4 2 6" xfId="33183" xr:uid="{135F4EC4-83EC-4975-AEA4-35A26E2678DD}"/>
    <cellStyle name="Migliaia 5 2 4 3" xfId="6815" xr:uid="{FC9CBB5A-7DC3-4618-8AF4-029557B4B9F4}"/>
    <cellStyle name="Migliaia 5 2 4 3 2" xfId="29301" xr:uid="{92BBA0A1-5C04-4169-8ECB-46818C52933F}"/>
    <cellStyle name="Migliaia 5 2 4 3 3" xfId="19008" xr:uid="{5FEBE056-8736-483A-809E-43FDFEE0C0EB}"/>
    <cellStyle name="Migliaia 5 2 4 4" xfId="9993" xr:uid="{FA0B979D-78A8-4A86-8E3A-076B18BDD99B}"/>
    <cellStyle name="Migliaia 5 2 4 4 2" xfId="32262" xr:uid="{C4C59687-06D2-4BE6-9569-E0C669689ACA}"/>
    <cellStyle name="Migliaia 5 2 4 4 3" xfId="21987" xr:uid="{1E8B4275-DF17-49F1-ABE4-CDAED22B6BAE}"/>
    <cellStyle name="Migliaia 5 2 4 5" xfId="13070" xr:uid="{C40B85A9-8140-451E-8584-83B29BF08F03}"/>
    <cellStyle name="Migliaia 5 2 4 5 3" xfId="23894" xr:uid="{395118E9-9A53-4B29-94E6-1B4DC3C04DA1}"/>
    <cellStyle name="Migliaia 5 2 4 6" xfId="26338" xr:uid="{9F2792D0-1484-404E-B19E-F6DAAE103B2E}"/>
    <cellStyle name="Migliaia 5 2 4 7" xfId="16039" xr:uid="{364A852C-F9F3-496B-9559-6650D390766A}"/>
    <cellStyle name="Migliaia 5 2 4 9" xfId="3441" xr:uid="{898F56B6-0E14-425B-95AC-EADB4E78CAED}"/>
    <cellStyle name="Migliaia 5 2 5" xfId="4762" xr:uid="{7CC86A07-A9B8-4AC9-99D9-5FC4F399D841}"/>
    <cellStyle name="Migliaia 5 2 5 2" xfId="7948" xr:uid="{B1B36926-A8A1-427D-B274-91870080943E}"/>
    <cellStyle name="Migliaia 5 2 5 2 2" xfId="30378" xr:uid="{15B1CFFC-2E56-40D6-B402-C6331961E501}"/>
    <cellStyle name="Migliaia 5 2 5 2 3" xfId="20088" xr:uid="{301855F5-CBA5-4E26-899A-D497BDAE649C}"/>
    <cellStyle name="Migliaia 5 2 5 3" xfId="11070" xr:uid="{2C816B3A-C57C-433E-9AEE-F1857AEDCC94}"/>
    <cellStyle name="Migliaia 5 2 5 3 3" xfId="23068" xr:uid="{D363A033-02ED-4BFB-90B4-6FCE675880D8}"/>
    <cellStyle name="Migliaia 5 2 5 4" xfId="13808" xr:uid="{DCA93E4E-C2DE-48C7-8624-CC79B064DF9C}"/>
    <cellStyle name="Migliaia 5 2 5 4 3" xfId="24448" xr:uid="{49BF0671-FC98-4278-9C41-621B03A88FEC}"/>
    <cellStyle name="Migliaia 5 2 5 5" xfId="27419" xr:uid="{0642C490-0975-483D-9D84-B3F8ACE90EDE}"/>
    <cellStyle name="Migliaia 5 2 5 6" xfId="17120" xr:uid="{04E0F431-60C8-4663-888F-C883682F97BC}"/>
    <cellStyle name="Migliaia 5 2 5 7" xfId="32996" xr:uid="{B3C6D94B-531E-427B-9CCD-C312FCDD7A60}"/>
    <cellStyle name="Migliaia 5 2 6" xfId="4642" xr:uid="{43F65E0B-2A86-4EFA-9A74-D76D9F3C073F}"/>
    <cellStyle name="Migliaia 5 2 6 2" xfId="7818" xr:uid="{8DF80DA4-4E1E-428C-A3F9-0BD60E4A570B}"/>
    <cellStyle name="Migliaia 5 2 6 2 2" xfId="30246" xr:uid="{A7F3AFEF-2BC5-45D9-9524-2893E63AD33F}"/>
    <cellStyle name="Migliaia 5 2 6 2 3" xfId="19957" xr:uid="{5B5ADA37-83EF-448C-84B3-0F5962294461}"/>
    <cellStyle name="Migliaia 5 2 6 3" xfId="10941" xr:uid="{FE38D683-F403-491C-9C62-4DE7852F6D69}"/>
    <cellStyle name="Migliaia 5 2 6 3 3" xfId="22936" xr:uid="{28BDEBA0-9EF5-4587-A99D-686B1E974B9D}"/>
    <cellStyle name="Migliaia 5 2 6 4" xfId="14032" xr:uid="{7BCE4968-9F77-4C85-90E4-23D0968524D3}"/>
    <cellStyle name="Migliaia 5 2 6 4 3" xfId="24671" xr:uid="{EFFAD313-EE7A-40AE-B8C5-7DEB4D92122C}"/>
    <cellStyle name="Migliaia 5 2 6 5" xfId="27287" xr:uid="{0A2BCD14-9398-4973-85BF-D74167C4CF33}"/>
    <cellStyle name="Migliaia 5 2 6 6" xfId="16988" xr:uid="{5FC3F684-3151-47E6-BCD1-BE57043E47B9}"/>
    <cellStyle name="Migliaia 5 2 7" xfId="4574" xr:uid="{FDEEC52F-6B0B-4980-9087-5464C4568243}"/>
    <cellStyle name="Migliaia 5 2 7 2" xfId="7750" xr:uid="{D3B730CC-9DB0-4834-BAA2-5AC878A98F44}"/>
    <cellStyle name="Migliaia 5 2 7 2 2" xfId="30179" xr:uid="{A7361B0B-567D-411D-9E64-225238CF5ABB}"/>
    <cellStyle name="Migliaia 5 2 7 2 3" xfId="19889" xr:uid="{C2CAB5E3-86BB-4B7A-AF33-47DAFE6D6012}"/>
    <cellStyle name="Migliaia 5 2 7 3" xfId="10873" xr:uid="{E4F83E20-85D7-4B6E-B137-F9186DCE61BD}"/>
    <cellStyle name="Migliaia 5 2 7 3 3" xfId="22868" xr:uid="{D167D607-9BBF-4EA0-8C19-992CC608811F}"/>
    <cellStyle name="Migliaia 5 2 7 4" xfId="14072" xr:uid="{FBFB09F9-4BC3-429B-9CC7-C38B72759B8E}"/>
    <cellStyle name="Migliaia 5 2 7 4 3" xfId="24707" xr:uid="{F826E6A1-8E5A-4F6F-9F10-EB7ECD9F5EE5}"/>
    <cellStyle name="Migliaia 5 2 7 5" xfId="27219" xr:uid="{9F2A9B8F-F7F9-4ECA-B3D0-B510B524C585}"/>
    <cellStyle name="Migliaia 5 2 7 6" xfId="16920" xr:uid="{05769A35-D730-45C5-8094-DF56BD105EAB}"/>
    <cellStyle name="Migliaia 5 2 8" xfId="4439" xr:uid="{F53587E3-543A-40A2-9752-67F26F146930}"/>
    <cellStyle name="Migliaia 5 2 8 2" xfId="7615" xr:uid="{46C0ACA8-0F9B-4CF1-8C55-C5060425A221}"/>
    <cellStyle name="Migliaia 5 2 8 2 2" xfId="30044" xr:uid="{6BE8C218-7CB4-4783-9623-91B93395F21C}"/>
    <cellStyle name="Migliaia 5 2 8 2 3" xfId="19754" xr:uid="{E0686FC2-2E01-421C-8B9E-EE9A9F19C78D}"/>
    <cellStyle name="Migliaia 5 2 8 3" xfId="10738" xr:uid="{BA4BF424-8753-4A68-9C7A-BA02E4E1DCA8}"/>
    <cellStyle name="Migliaia 5 2 8 3 3" xfId="22733" xr:uid="{117C3C83-129F-447A-A900-D90C99B5B508}"/>
    <cellStyle name="Migliaia 5 2 8 4" xfId="14015" xr:uid="{F387C3FF-E649-43E1-8F32-C40A54B748DA}"/>
    <cellStyle name="Migliaia 5 2 8 4 3" xfId="24654" xr:uid="{E468CEFA-0BCC-4FB3-917E-2FA4D7E9EC29}"/>
    <cellStyle name="Migliaia 5 2 8 5" xfId="27084" xr:uid="{89CCCF4D-FC1B-424B-B5DF-125CDFE7D1D2}"/>
    <cellStyle name="Migliaia 5 2 8 6" xfId="16785" xr:uid="{4E490DFE-ED91-4A6B-84F0-0ACD571A3531}"/>
    <cellStyle name="Migliaia 5 2 9" xfId="4236" xr:uid="{D2AD36C2-C6D9-43DF-8613-ECBBCF0E26CF}"/>
    <cellStyle name="Migliaia 5 2 9 2" xfId="7411" xr:uid="{C9CF1CA1-7303-455E-8B62-BA10BF0E494D}"/>
    <cellStyle name="Migliaia 5 2 9 2 2" xfId="29854" xr:uid="{78B6A579-AF42-44DB-BDE6-3B011DBBDDF9}"/>
    <cellStyle name="Migliaia 5 2 9 2 3" xfId="19564" xr:uid="{53CFD46E-9742-4645-9CD3-69F92EE50461}"/>
    <cellStyle name="Migliaia 5 2 9 3" xfId="10548" xr:uid="{21FB5D4A-8BAF-4D9A-AC0D-6BFD6803103C}"/>
    <cellStyle name="Migliaia 5 2 9 3 3" xfId="22543" xr:uid="{4BC651E0-CCC9-463A-BEAB-4FBE21639171}"/>
    <cellStyle name="Migliaia 5 2 9 4" xfId="14177" xr:uid="{0C5B8DCF-2BD8-492D-B886-3B0E0DD6381F}"/>
    <cellStyle name="Migliaia 5 2 9 4 3" xfId="24813" xr:uid="{288AF3FC-9F17-435D-957D-73E77B53C46D}"/>
    <cellStyle name="Migliaia 5 2 9 5" xfId="26894" xr:uid="{302CE985-597D-443F-89F7-06D368376765}"/>
    <cellStyle name="Migliaia 5 2 9 6" xfId="16595" xr:uid="{1C5B8713-1B6C-47B1-8917-B7307B028F55}"/>
    <cellStyle name="Migliaia 5 20" xfId="2432" xr:uid="{9930DB15-9DDD-4208-976C-D94FE76B58BB}"/>
    <cellStyle name="Migliaia 5 20 2" xfId="5777" xr:uid="{4EFE9989-A653-42BA-89A7-0A8E3C51AF33}"/>
    <cellStyle name="Migliaia 5 20 2 2" xfId="28293" xr:uid="{2DC0FE87-D53F-4E5E-B4EA-9BFEA29CA9C7}"/>
    <cellStyle name="Migliaia 5 20 2 3" xfId="17999" xr:uid="{665B6201-EB4A-4013-B0AE-CDD0BA668FAF}"/>
    <cellStyle name="Migliaia 5 20 3" xfId="8983" xr:uid="{32661706-B248-4E03-BA74-B211C3F32688}"/>
    <cellStyle name="Migliaia 5 20 3 2" xfId="31253" xr:uid="{78F9FC53-F5D6-4D9B-B3BD-4262975141D1}"/>
    <cellStyle name="Migliaia 5 20 3 3" xfId="20977" xr:uid="{26EF4DF8-02FB-45CA-8575-100FCE9F333F}"/>
    <cellStyle name="Migliaia 5 20 4" xfId="25329" xr:uid="{701C8A45-615A-4FE8-A6AE-D3EA8AB8E9D0}"/>
    <cellStyle name="Migliaia 5 20 5" xfId="15029" xr:uid="{EC54C387-E9C4-4B48-B222-54A2863CC787}"/>
    <cellStyle name="Migliaia 5 21" xfId="2407" xr:uid="{C091BA4D-1157-48BB-B302-4D6EAD684F00}"/>
    <cellStyle name="Migliaia 5 21 2" xfId="5753" xr:uid="{1A41AA2F-DBA6-47C2-BD59-B6BD2BB84977}"/>
    <cellStyle name="Migliaia 5 21 2 2" xfId="28269" xr:uid="{11D776C3-7056-423C-ACAE-4F1D491E98D2}"/>
    <cellStyle name="Migliaia 5 21 2 3" xfId="17975" xr:uid="{CEF36467-568D-4344-8E21-B26145144145}"/>
    <cellStyle name="Migliaia 5 21 3" xfId="8959" xr:uid="{304D6A23-6A51-4C82-B286-A25FA0E025C4}"/>
    <cellStyle name="Migliaia 5 21 3 2" xfId="31229" xr:uid="{8DDA631F-19C4-49C3-8D1F-FC7F7007FD2E}"/>
    <cellStyle name="Migliaia 5 21 3 3" xfId="20953" xr:uid="{75881402-3F71-4E0E-8F75-AC135E9252C2}"/>
    <cellStyle name="Migliaia 5 21 4" xfId="25305" xr:uid="{4CFC0EC0-A4BF-4D84-B8D2-B1E2989EF8A0}"/>
    <cellStyle name="Migliaia 5 21 5" xfId="15005" xr:uid="{76290E4E-57DD-4212-A9F4-BE63D0F33286}"/>
    <cellStyle name="Migliaia 5 22" xfId="2385" xr:uid="{D5EC4304-5F78-44B7-9ED7-5B8705BBE4CD}"/>
    <cellStyle name="Migliaia 5 22 2" xfId="5732" xr:uid="{37249EF7-CBEB-40BD-BF09-D5BF411D90AF}"/>
    <cellStyle name="Migliaia 5 22 2 2" xfId="28248" xr:uid="{84F449DA-F1E5-4DCF-A207-5366786E23F9}"/>
    <cellStyle name="Migliaia 5 22 2 3" xfId="17954" xr:uid="{7F16A4DD-DC8C-4BD3-A842-14D09FAE5FEA}"/>
    <cellStyle name="Migliaia 5 22 3" xfId="8938" xr:uid="{AB310BF2-4EF5-411B-B0AB-24BEBF884B49}"/>
    <cellStyle name="Migliaia 5 22 3 2" xfId="31208" xr:uid="{C1CFE866-28CA-40F4-B0AC-78DE9BD42BEE}"/>
    <cellStyle name="Migliaia 5 22 3 3" xfId="20932" xr:uid="{352542D6-2A6E-414B-B383-A81DDEB2EF8F}"/>
    <cellStyle name="Migliaia 5 22 4" xfId="25284" xr:uid="{1BF5C4C9-1493-42D6-8180-3918CA5356D9}"/>
    <cellStyle name="Migliaia 5 22 5" xfId="14984" xr:uid="{3876B502-3FCA-4E5E-8D5D-23E4A31C6BAF}"/>
    <cellStyle name="Migliaia 5 23" xfId="2367" xr:uid="{FB10189C-63C7-4EC9-9A41-033A1A4FB32E}"/>
    <cellStyle name="Migliaia 5 23 2" xfId="5714" xr:uid="{AB04827F-7A8A-426B-B8A8-F437FA66992A}"/>
    <cellStyle name="Migliaia 5 23 2 2" xfId="28230" xr:uid="{2AC7622E-F750-4C79-85E2-63AF22CEF5C4}"/>
    <cellStyle name="Migliaia 5 23 2 3" xfId="17936" xr:uid="{1DAA2845-A919-464F-A0BE-5BAFEFC90935}"/>
    <cellStyle name="Migliaia 5 23 3" xfId="8920" xr:uid="{A37257E9-CA21-45F8-AC6D-52BA49388981}"/>
    <cellStyle name="Migliaia 5 23 3 2" xfId="31190" xr:uid="{EDCA698A-3590-4331-BD71-DBE3F5002FA4}"/>
    <cellStyle name="Migliaia 5 23 3 3" xfId="20914" xr:uid="{98694D97-8E95-4112-B8E0-27DB38DF6369}"/>
    <cellStyle name="Migliaia 5 23 4" xfId="25266" xr:uid="{16E42FB9-B287-4FA6-80EA-96BD2AEABE9B}"/>
    <cellStyle name="Migliaia 5 23 5" xfId="14966" xr:uid="{3CAB4E5C-0677-4AC6-935F-B6AF619A21E4}"/>
    <cellStyle name="Migliaia 5 24" xfId="2352" xr:uid="{D3764617-DC30-43D8-BAE7-2253080DCEC4}"/>
    <cellStyle name="Migliaia 5 24 2" xfId="5699" xr:uid="{6BD72A21-64D8-4209-B37E-F2E0B99DC675}"/>
    <cellStyle name="Migliaia 5 24 2 2" xfId="28215" xr:uid="{55076EA4-4B0C-42B1-A748-B7D787C6BF3B}"/>
    <cellStyle name="Migliaia 5 24 2 3" xfId="17921" xr:uid="{E09E9869-1003-422E-BA8D-110BD0672838}"/>
    <cellStyle name="Migliaia 5 24 3" xfId="8905" xr:uid="{34567080-9DA3-49FB-A6FC-24980883256C}"/>
    <cellStyle name="Migliaia 5 24 3 2" xfId="31175" xr:uid="{7C1C0879-FE88-479B-9BB1-66693F6020C2}"/>
    <cellStyle name="Migliaia 5 24 3 3" xfId="20899" xr:uid="{7B453A21-0980-4451-9A79-57A5314846A1}"/>
    <cellStyle name="Migliaia 5 24 4" xfId="25251" xr:uid="{67BC6388-6E69-49FC-A563-9E83C6CD8047}"/>
    <cellStyle name="Migliaia 5 24 5" xfId="14951" xr:uid="{C2D948C6-8028-482F-84E9-26362EF76ECA}"/>
    <cellStyle name="Migliaia 5 25" xfId="2333" xr:uid="{8014B858-09C5-434B-A531-485D31A92156}"/>
    <cellStyle name="Migliaia 5 25 2" xfId="5680" xr:uid="{6E24A9A4-87D5-42B3-A1A4-E0C122AE4501}"/>
    <cellStyle name="Migliaia 5 25 2 2" xfId="28196" xr:uid="{D27D10A8-9901-4D31-BFA2-E05D0F7AC5FE}"/>
    <cellStyle name="Migliaia 5 25 2 3" xfId="17902" xr:uid="{17FB703D-47FA-4513-B8F3-11EC0310AC70}"/>
    <cellStyle name="Migliaia 5 25 3" xfId="8886" xr:uid="{C7849249-9192-4977-9D42-D481259FDE3D}"/>
    <cellStyle name="Migliaia 5 25 3 2" xfId="31156" xr:uid="{AA2E18BD-7931-43D6-B1B8-FB91BD5570CC}"/>
    <cellStyle name="Migliaia 5 25 3 3" xfId="20880" xr:uid="{2616E55D-9455-4C61-817B-9150DC9C99FE}"/>
    <cellStyle name="Migliaia 5 25 4" xfId="25232" xr:uid="{AF856D52-5190-436B-8C8E-D721B427AB47}"/>
    <cellStyle name="Migliaia 5 25 5" xfId="14932" xr:uid="{0C8FD6DE-AB42-44CB-AD36-44F1433DA6AC}"/>
    <cellStyle name="Migliaia 5 26" xfId="2315" xr:uid="{FE2BE622-B8F8-46AD-821B-19FDE2F7024A}"/>
    <cellStyle name="Migliaia 5 26 2" xfId="5662" xr:uid="{E58794C6-80F9-47C5-BBA0-8319DCFE869D}"/>
    <cellStyle name="Migliaia 5 26 2 2" xfId="28178" xr:uid="{9C5CC8C1-3F8A-4FF0-A525-D92C0855F01B}"/>
    <cellStyle name="Migliaia 5 26 2 3" xfId="17884" xr:uid="{E1F4CAC5-AA67-4238-85D2-EE9B055D0EF6}"/>
    <cellStyle name="Migliaia 5 26 3" xfId="8868" xr:uid="{CBDB779B-505B-42A0-9A03-BFD5693EB3BA}"/>
    <cellStyle name="Migliaia 5 26 3 2" xfId="31138" xr:uid="{A56BFB2A-9440-4808-9A38-27D245D9DFA1}"/>
    <cellStyle name="Migliaia 5 26 3 3" xfId="20862" xr:uid="{F9455446-040D-4F46-89BA-B316DCB882DF}"/>
    <cellStyle name="Migliaia 5 26 4" xfId="25214" xr:uid="{A5090736-7E34-43C3-8F25-64909D3339F5}"/>
    <cellStyle name="Migliaia 5 26 5" xfId="14914" xr:uid="{3661A24D-9981-4BBD-8F30-004A31238852}"/>
    <cellStyle name="Migliaia 5 27" xfId="2300" xr:uid="{E5DA61C7-ABE3-485F-8CD2-0DCB60DF11F6}"/>
    <cellStyle name="Migliaia 5 27 2" xfId="5647" xr:uid="{DC83A55E-5E87-4C4A-972A-9043E453173C}"/>
    <cellStyle name="Migliaia 5 27 2 2" xfId="28163" xr:uid="{66E9A6E8-4C10-4765-A466-2216EA387CF8}"/>
    <cellStyle name="Migliaia 5 27 2 3" xfId="17869" xr:uid="{3727DAD0-74AD-4AA3-8653-37FBA4341837}"/>
    <cellStyle name="Migliaia 5 27 3" xfId="8853" xr:uid="{918A78C1-01FF-45DD-B1F3-EC99CF33DCAF}"/>
    <cellStyle name="Migliaia 5 27 3 2" xfId="31123" xr:uid="{B8815137-5345-4933-A897-FF44C9B645DC}"/>
    <cellStyle name="Migliaia 5 27 3 3" xfId="20847" xr:uid="{02D2EB40-BF82-4184-B5AC-60216D2A16FC}"/>
    <cellStyle name="Migliaia 5 27 4" xfId="25199" xr:uid="{0233ACDB-E528-481C-9AD5-89A64675F9C8}"/>
    <cellStyle name="Migliaia 5 27 5" xfId="14899" xr:uid="{D598C9B0-913F-4D3B-9445-7F94E50E6410}"/>
    <cellStyle name="Migliaia 5 28" xfId="2279" xr:uid="{5CF8CFEB-797C-4D2B-AD49-C6A16C5264A2}"/>
    <cellStyle name="Migliaia 5 28 2" xfId="5626" xr:uid="{CD2E5322-DE8B-478A-8BFD-77EE7E777C1D}"/>
    <cellStyle name="Migliaia 5 28 2 2" xfId="28142" xr:uid="{943CC7AB-8F68-49FD-ADE8-0FCFA7ED730E}"/>
    <cellStyle name="Migliaia 5 28 2 3" xfId="17848" xr:uid="{FE3A4A66-681B-491A-90C0-7C035B65A58F}"/>
    <cellStyle name="Migliaia 5 28 3" xfId="8832" xr:uid="{A259CBA5-AF48-4C9E-8821-85DE7C7EF914}"/>
    <cellStyle name="Migliaia 5 28 3 2" xfId="31102" xr:uid="{21CC5A7B-48A9-4BCA-BAAA-5B7F9B9AF975}"/>
    <cellStyle name="Migliaia 5 28 3 3" xfId="20826" xr:uid="{39C2EDBD-7686-4AA5-BF70-C49F4776EB60}"/>
    <cellStyle name="Migliaia 5 28 4" xfId="25178" xr:uid="{2A559946-3F65-4256-BFA0-3AB55E6B36BB}"/>
    <cellStyle name="Migliaia 5 28 5" xfId="14878" xr:uid="{7C5FC0B2-3F3F-4747-A81E-2FB3C289DEF7}"/>
    <cellStyle name="Migliaia 5 29" xfId="2253" xr:uid="{97832D8F-3B8B-4EA6-B902-A606737EEF39}"/>
    <cellStyle name="Migliaia 5 29 2" xfId="5600" xr:uid="{57B7730E-2EB3-474D-A5B7-5105BDEE03D4}"/>
    <cellStyle name="Migliaia 5 29 2 2" xfId="28116" xr:uid="{9C9D38B7-3952-43B0-8F02-FBBBB2C187FB}"/>
    <cellStyle name="Migliaia 5 29 2 3" xfId="17822" xr:uid="{562BA2B5-A0A7-44C2-9624-DABB53430F7A}"/>
    <cellStyle name="Migliaia 5 29 3" xfId="8806" xr:uid="{99028BAD-11BE-4871-A229-119B62175704}"/>
    <cellStyle name="Migliaia 5 29 3 2" xfId="31076" xr:uid="{E24C4C00-2815-44BE-929C-BF90862C9502}"/>
    <cellStyle name="Migliaia 5 29 3 3" xfId="20800" xr:uid="{1DC5AA02-045C-4C51-B1A6-6ED613AC7B3B}"/>
    <cellStyle name="Migliaia 5 29 4" xfId="25152" xr:uid="{3C1F30E2-6274-43AF-B5EF-EEDF166CBC1F}"/>
    <cellStyle name="Migliaia 5 29 5" xfId="14852" xr:uid="{E7DADAFA-EC7F-4639-B651-148A419EDE91}"/>
    <cellStyle name="Migliaia 5 3" xfId="124" xr:uid="{09C8E599-2E1C-4999-B462-88434CE69A26}"/>
    <cellStyle name="Migliaia 5 3 10" xfId="9646" xr:uid="{3B6709B0-2E40-4A8F-AC74-C052EEE2348C}"/>
    <cellStyle name="Migliaia 5 3 10 2" xfId="31916" xr:uid="{B66DE9FB-2926-40AB-8B96-7FF39934CFE9}"/>
    <cellStyle name="Migliaia 5 3 10 3" xfId="21640" xr:uid="{92A2882D-B297-44E2-8FC8-BEB0C703845D}"/>
    <cellStyle name="Migliaia 5 3 11" xfId="12766" xr:uid="{DBAC0AC8-5412-4896-BBB7-68CA1A0BBE4D}"/>
    <cellStyle name="Migliaia 5 3 11 3" xfId="23636" xr:uid="{E3922846-907D-4CF8-ACF6-AD5FD58534B7}"/>
    <cellStyle name="Migliaia 5 3 12" xfId="14249" xr:uid="{D6B52912-E102-4C00-9246-2BEA3F52CEDD}"/>
    <cellStyle name="Migliaia 5 3 12 2" xfId="25992" xr:uid="{7F907FC7-D3F9-4711-A3D5-93C690815CF9}"/>
    <cellStyle name="Migliaia 5 3 13" xfId="15692" xr:uid="{5A16E088-7741-4948-9FFA-7501F0F50A50}"/>
    <cellStyle name="Migliaia 5 3 16" xfId="1194" xr:uid="{679BF9A0-915F-4ACD-BEF4-53E16B72BC66}"/>
    <cellStyle name="Migliaia 5 3 2" xfId="316" xr:uid="{7A696046-D498-4A01-870E-25B22CE0B30B}"/>
    <cellStyle name="Migliaia 5 3 2 10" xfId="33030" xr:uid="{45C12CAC-DE34-43C5-9D04-0625D69B3DA6}"/>
    <cellStyle name="Migliaia 5 3 2 2" xfId="545" xr:uid="{8F036306-A5C4-4AC1-A654-D4B490326064}"/>
    <cellStyle name="Migliaia 5 3 2 2 2" xfId="1090" xr:uid="{AEA73CEF-2D8D-42B8-8903-3C634D3615F3}"/>
    <cellStyle name="Migliaia 5 3 2 2 2 2" xfId="30650" xr:uid="{D1206BAD-693F-493A-B1A6-8E6DE20B077D}"/>
    <cellStyle name="Migliaia 5 3 2 2 2 3" xfId="20362" xr:uid="{C6DDFBE3-548D-47CA-98F0-A10BC946BB44}"/>
    <cellStyle name="Migliaia 5 3 2 2 2 5" xfId="8239" xr:uid="{244DCEE6-0AB9-4697-99E8-B67DFAA08F76}"/>
    <cellStyle name="Migliaia 5 3 2 2 3" xfId="11343" xr:uid="{50EDB211-C786-49C5-99AA-490C8C275AF0}"/>
    <cellStyle name="Migliaia 5 3 2 2 3 3" xfId="23342" xr:uid="{B979508E-1F98-40B1-81E0-3B59E023864A}"/>
    <cellStyle name="Migliaia 5 3 2 2 4" xfId="13580" xr:uid="{CEF71535-4633-4A1A-B7F2-9362EFCC8C8C}"/>
    <cellStyle name="Migliaia 5 3 2 2 4 3" xfId="24216" xr:uid="{5E48BDB3-583E-41F1-A6E1-1A142EF21450}"/>
    <cellStyle name="Migliaia 5 3 2 2 5" xfId="14472" xr:uid="{31D3BF91-E0D2-4FF2-AC54-7C01714422F2}"/>
    <cellStyle name="Migliaia 5 3 2 2 5 2" xfId="27688" xr:uid="{83C16151-F9A6-4AEE-A86D-D72EC106D885}"/>
    <cellStyle name="Migliaia 5 3 2 2 6" xfId="17394" xr:uid="{518EBAAB-0749-41C5-9E20-E3CA01329319}"/>
    <cellStyle name="Migliaia 5 3 2 2 9" xfId="1417" xr:uid="{17A7A122-7220-4A1B-956A-B770DF6BCE51}"/>
    <cellStyle name="Migliaia 5 3 2 3" xfId="425" xr:uid="{0C04AC4C-DEE6-4562-A70B-CF92A33B4294}"/>
    <cellStyle name="Migliaia 5 3 2 3 2" xfId="936" xr:uid="{216CAB02-2079-4DB9-BD73-455CD05BAD1D}"/>
    <cellStyle name="Migliaia 5 3 2 3 2 2" xfId="29625" xr:uid="{2FE06116-4750-4B21-B881-5E74D022BE31}"/>
    <cellStyle name="Migliaia 5 3 2 3 3" xfId="19334" xr:uid="{1A5B86ED-D9DE-426A-AA5F-461E00C5026B}"/>
    <cellStyle name="Migliaia 5 3 2 3 5" xfId="1468" xr:uid="{723E5B47-9C40-4D11-9278-97347247D46B}"/>
    <cellStyle name="Migliaia 5 3 2 4" xfId="787" xr:uid="{4B68B0AD-BDCA-434B-8233-07A20FB29859}"/>
    <cellStyle name="Migliaia 5 3 2 4 2" xfId="32587" xr:uid="{976A14EE-2486-45E6-8CF9-A599B74755CE}"/>
    <cellStyle name="Migliaia 5 3 2 4 3" xfId="22313" xr:uid="{DEB359E4-8B16-446D-8375-807E395E086F}"/>
    <cellStyle name="Migliaia 5 3 2 4 5" xfId="10318" xr:uid="{BD701CA5-D367-44C8-BC01-54F17D187305}"/>
    <cellStyle name="Migliaia 5 3 2 5" xfId="12976" xr:uid="{B846756A-A0B2-4C4B-A15A-E950023A8F13}"/>
    <cellStyle name="Migliaia 5 3 2 5 3" xfId="23799" xr:uid="{7A78C5D1-7C28-4619-A525-684D6CF2BDE4}"/>
    <cellStyle name="Migliaia 5 3 2 6" xfId="14317" xr:uid="{64E9A4C8-8A5F-41A0-9CDD-F8CCC8161450}"/>
    <cellStyle name="Migliaia 5 3 2 6 2" xfId="26664" xr:uid="{490AC15C-DBDA-40E4-AB6B-6E4CF7079C75}"/>
    <cellStyle name="Migliaia 5 3 2 7" xfId="16365" xr:uid="{B68AFE59-0F4F-4A58-AC78-0C57B3353C71}"/>
    <cellStyle name="Migliaia 5 3 2 8" xfId="32808" xr:uid="{5B8DC1D0-D7DD-4072-A50E-696E5071697A}"/>
    <cellStyle name="Migliaia 5 3 2 9" xfId="1262" xr:uid="{20107965-88D9-4A01-BFF5-42DF7088990E}"/>
    <cellStyle name="Migliaia 5 3 3" xfId="374" xr:uid="{6BFC77D0-553C-4BCF-8A8C-6AC9ED6143C9}"/>
    <cellStyle name="Migliaia 5 3 3 10" xfId="3824" xr:uid="{4A0236EA-4877-46F6-BD0B-E6A56918BA16}"/>
    <cellStyle name="Migliaia 5 3 3 2" xfId="868" xr:uid="{4B442CFF-EA33-4D34-87E0-A0C544D0A985}"/>
    <cellStyle name="Migliaia 5 3 3 2 2" xfId="8007" xr:uid="{5FC1CB5A-DFAA-49FE-9060-B89ECE748978}"/>
    <cellStyle name="Migliaia 5 3 3 2 2 2" xfId="30438" xr:uid="{7348586B-A011-4C17-AFD0-CE1CEF987A5E}"/>
    <cellStyle name="Migliaia 5 3 3 2 2 3" xfId="20148" xr:uid="{306ADC47-D4F0-433F-BAF2-E4056330B960}"/>
    <cellStyle name="Migliaia 5 3 3 2 3" xfId="11130" xr:uid="{262315E0-A7F7-41E4-86E8-0514122C459B}"/>
    <cellStyle name="Migliaia 5 3 3 2 3 3" xfId="23128" xr:uid="{6AC311CE-7A5B-47BE-B236-2CF987C69453}"/>
    <cellStyle name="Migliaia 5 3 3 2 4" xfId="27479" xr:uid="{59FF0EA5-1ED5-4372-9E73-AFED4E3C53FA}"/>
    <cellStyle name="Migliaia 5 3 3 2 5" xfId="17180" xr:uid="{0407E046-AD84-4549-AA1C-158AFABF80EB}"/>
    <cellStyle name="Migliaia 5 3 3 2 7" xfId="4820" xr:uid="{4C4029CE-23AF-404B-AA62-34C2AC45F7D9}"/>
    <cellStyle name="Migliaia 5 3 3 3" xfId="6994" xr:uid="{11E74746-3387-4199-9F0B-21EEFA9860C0}"/>
    <cellStyle name="Migliaia 5 3 3 3 2" xfId="29465" xr:uid="{9B3CAED7-6FD5-45AA-8472-7792D7D7C091}"/>
    <cellStyle name="Migliaia 5 3 3 3 3" xfId="19172" xr:uid="{BB0F887D-C6CE-49EC-B183-E3476548CC49}"/>
    <cellStyle name="Migliaia 5 3 3 4" xfId="10156" xr:uid="{BE305FC3-EE69-43A4-922F-A24BB0ED87BB}"/>
    <cellStyle name="Migliaia 5 3 3 4 2" xfId="32426" xr:uid="{616F9473-09A0-4337-81A4-43C4CBAEC9F8}"/>
    <cellStyle name="Migliaia 5 3 3 4 3" xfId="22151" xr:uid="{7D3CD26D-AAAA-4F03-9D37-57A7CC210CAC}"/>
    <cellStyle name="Migliaia 5 3 3 5" xfId="13419" xr:uid="{F3261F6D-DF5D-457E-B307-A0C18F37FD41}"/>
    <cellStyle name="Migliaia 5 3 3 5 3" xfId="24055" xr:uid="{DD779B72-4765-4E64-91EA-878FA4C1981C}"/>
    <cellStyle name="Migliaia 5 3 3 6" xfId="26502" xr:uid="{9D20F8B1-1FB2-4C82-B59F-5341B8C3C083}"/>
    <cellStyle name="Migliaia 5 3 3 7" xfId="16203" xr:uid="{2987FE6A-F1AF-405E-9115-0B7853DD9898}"/>
    <cellStyle name="Migliaia 5 3 4" xfId="730" xr:uid="{84451930-FDDD-47CC-80D9-2E667CE7CF72}"/>
    <cellStyle name="Migliaia 5 3 4 2" xfId="7878" xr:uid="{9D10613C-6896-42D0-8A7B-E97FE6FEDB32}"/>
    <cellStyle name="Migliaia 5 3 4 2 2" xfId="30306" xr:uid="{D5C3BD93-1E12-4789-A419-18A8FB10A204}"/>
    <cellStyle name="Migliaia 5 3 4 2 3" xfId="20017" xr:uid="{659897C4-85A3-4D3D-948E-25D32084284A}"/>
    <cellStyle name="Migliaia 5 3 4 3" xfId="11001" xr:uid="{7ED64E66-AF7E-4CED-BD3F-81183E6830C2}"/>
    <cellStyle name="Migliaia 5 3 4 3 3" xfId="22996" xr:uid="{39C613F3-BE7D-427D-8E80-61EB12B9BC28}"/>
    <cellStyle name="Migliaia 5 3 4 4" xfId="13694" xr:uid="{DF5BF283-159D-4454-A839-0F9EFBEABC1F}"/>
    <cellStyle name="Migliaia 5 3 4 4 3" xfId="24332" xr:uid="{D9FE9979-1724-463D-8150-16AB7CC9429D}"/>
    <cellStyle name="Migliaia 5 3 4 5" xfId="27347" xr:uid="{A8729795-1212-483D-9648-B14AA3802D07}"/>
    <cellStyle name="Migliaia 5 3 4 6" xfId="17048" xr:uid="{09F197A0-4FD1-49B8-86C6-80FB9A43F5B3}"/>
    <cellStyle name="Migliaia 5 3 4 8" xfId="4702" xr:uid="{8B0AB6DA-4BE3-4874-ABCE-5986621178F9}"/>
    <cellStyle name="Migliaia 5 3 5" xfId="4500" xr:uid="{444317FB-D796-4B6A-9E19-ECBD1E7C1C32}"/>
    <cellStyle name="Migliaia 5 3 5 2" xfId="7676" xr:uid="{659FFAAB-AC43-4661-9C50-DAFAB35202A9}"/>
    <cellStyle name="Migliaia 5 3 5 2 2" xfId="30105" xr:uid="{3697E08C-F25D-4925-BDA1-5F385CE4E8D8}"/>
    <cellStyle name="Migliaia 5 3 5 2 3" xfId="19815" xr:uid="{3E932022-A500-4180-A2F4-1CAEE5D780A3}"/>
    <cellStyle name="Migliaia 5 3 5 3" xfId="10799" xr:uid="{143BECD9-6A5C-439C-AEA6-B7BE4C99B5C2}"/>
    <cellStyle name="Migliaia 5 3 5 3 3" xfId="22794" xr:uid="{04182721-5428-4835-AEA4-F19470F36460}"/>
    <cellStyle name="Migliaia 5 3 5 4" xfId="14069" xr:uid="{C0F7AB65-C724-46CF-BCC4-1B180168D8F4}"/>
    <cellStyle name="Migliaia 5 3 5 4 3" xfId="24704" xr:uid="{C0C747D8-86E1-4C55-8930-54374D2A03F5}"/>
    <cellStyle name="Migliaia 5 3 5 5" xfId="27145" xr:uid="{362AB851-E919-403A-B1A1-BE78F889E8E7}"/>
    <cellStyle name="Migliaia 5 3 5 6" xfId="16846" xr:uid="{A72EF7E4-4486-4015-BA5D-7F4AFF3B20AD}"/>
    <cellStyle name="Migliaia 5 3 6" xfId="4302" xr:uid="{9725864A-15BD-4C49-8DD0-B49F25576B1F}"/>
    <cellStyle name="Migliaia 5 3 6 2" xfId="7477" xr:uid="{3BC12CD4-CA13-4373-B9D3-E246456C260B}"/>
    <cellStyle name="Migliaia 5 3 6 2 2" xfId="29913" xr:uid="{75FC95DF-27AC-4084-9ED4-A8B443B3AA57}"/>
    <cellStyle name="Migliaia 5 3 6 2 3" xfId="19623" xr:uid="{C1E5D4AA-A940-4874-8F33-8CD533DE5FE4}"/>
    <cellStyle name="Migliaia 5 3 6 3" xfId="10607" xr:uid="{E9997DC0-8A40-4F5D-A062-3013ED4FE70E}"/>
    <cellStyle name="Migliaia 5 3 6 3 3" xfId="22602" xr:uid="{53EBEF05-E382-4F5B-B91B-1B617C4EECD6}"/>
    <cellStyle name="Migliaia 5 3 6 4" xfId="26953" xr:uid="{F6EF4404-C4ED-4665-818D-272CD77BEF12}"/>
    <cellStyle name="Migliaia 5 3 6 5" xfId="16654" xr:uid="{22EBBB0C-B1BF-495E-8572-423B84DEB3CA}"/>
    <cellStyle name="Migliaia 5 3 7" xfId="4121" xr:uid="{8705BC15-B5D9-44F3-B5E2-8F36334601C5}"/>
    <cellStyle name="Migliaia 5 3 7 2" xfId="7296" xr:uid="{2C96BA13-17CE-4E2B-AD4F-E1EBDFA283F4}"/>
    <cellStyle name="Migliaia 5 3 7 2 2" xfId="29760" xr:uid="{801B4A8B-A682-4A11-8765-F65B5542B28E}"/>
    <cellStyle name="Migliaia 5 3 7 2 3" xfId="19470" xr:uid="{10F9F8D5-5C88-48EB-BF0C-F00F535A34EA}"/>
    <cellStyle name="Migliaia 5 3 7 3" xfId="10454" xr:uid="{C19C92FB-4C30-471E-BB22-910B323A3652}"/>
    <cellStyle name="Migliaia 5 3 7 3 3" xfId="22449" xr:uid="{11FA177E-542B-4D3F-8AB5-66B7F340597E}"/>
    <cellStyle name="Migliaia 5 3 7 4" xfId="26800" xr:uid="{337AA626-E074-44FD-BC5B-C309780325D1}"/>
    <cellStyle name="Migliaia 5 3 7 5" xfId="16501" xr:uid="{293461BF-FDF7-4E70-BDA8-E1B15E28FDB7}"/>
    <cellStyle name="Migliaia 5 3 8" xfId="3351" xr:uid="{D070CA95-8709-495B-96B7-4E89326E0391}"/>
    <cellStyle name="Migliaia 5 3 8 2" xfId="6708" xr:uid="{0BF6B2A9-88AC-4A79-869A-166109B7F3FA}"/>
    <cellStyle name="Migliaia 5 3 8 2 2" xfId="29208" xr:uid="{11C399E6-6402-4172-B494-28CC233F01EE}"/>
    <cellStyle name="Migliaia 5 3 8 2 3" xfId="18915" xr:uid="{CB935DC2-8278-4A55-B30B-8E6F6026A3FA}"/>
    <cellStyle name="Migliaia 5 3 8 3" xfId="9899" xr:uid="{ABC0BD83-AAB8-4608-B6AE-5169B0157EE6}"/>
    <cellStyle name="Migliaia 5 3 8 3 2" xfId="32169" xr:uid="{CE72DBE6-8D71-477B-87DC-4882FEDD7FB0}"/>
    <cellStyle name="Migliaia 5 3 8 3 3" xfId="21893" xr:uid="{422CEBEA-286F-4423-B733-1A78C2367745}"/>
    <cellStyle name="Migliaia 5 3 8 4" xfId="26244" xr:uid="{03E0F851-8272-4928-A516-76B075B29103}"/>
    <cellStyle name="Migliaia 5 3 8 5" xfId="15945" xr:uid="{1F91B76E-B52C-41EE-9B5F-9EA67AD7E61D}"/>
    <cellStyle name="Migliaia 5 3 9" xfId="6455" xr:uid="{12AF38A6-1D8C-4E77-B54A-DC54EC3BCF37}"/>
    <cellStyle name="Migliaia 5 3 9 2" xfId="28956" xr:uid="{25C468BC-1363-4620-9402-82AB493A2C81}"/>
    <cellStyle name="Migliaia 5 3 9 3" xfId="18662" xr:uid="{6EBDAEFE-1D6E-402A-8302-BA53C9FB45E6}"/>
    <cellStyle name="Migliaia 5 30" xfId="2142" xr:uid="{7916C248-0132-4F65-B3A1-AD6F340624C0}"/>
    <cellStyle name="Migliaia 5 30 2" xfId="5519" xr:uid="{E1ADEF17-9155-402C-892D-32A8F90B0347}"/>
    <cellStyle name="Migliaia 5 30 2 2" xfId="28049" xr:uid="{C00410F4-B4CD-4082-AD09-5EF49AD28279}"/>
    <cellStyle name="Migliaia 5 30 2 3" xfId="17755" xr:uid="{D9CDA1F5-CC3C-4C01-96ED-9F2CB58653F8}"/>
    <cellStyle name="Migliaia 5 30 3" xfId="8732" xr:uid="{CA408742-B32F-48D8-B9F3-38C0CE910639}"/>
    <cellStyle name="Migliaia 5 30 3 2" xfId="31009" xr:uid="{88CF4F3E-0668-4C99-B09E-DAFC0DD395B3}"/>
    <cellStyle name="Migliaia 5 30 3 3" xfId="20733" xr:uid="{F5AD6FCA-4CF0-481C-82B7-56CDC0878E80}"/>
    <cellStyle name="Migliaia 5 30 4" xfId="25078" xr:uid="{25F69E2A-3441-46BA-8D82-F0C628C498F5}"/>
    <cellStyle name="Migliaia 5 30 5" xfId="14778" xr:uid="{85D0842A-1938-4B3F-BC2A-CB256F9EB486}"/>
    <cellStyle name="Migliaia 5 31" xfId="2064" xr:uid="{BDA0207B-850C-4F55-9DDB-76BB084010C0}"/>
    <cellStyle name="Migliaia 5 31 2" xfId="5475" xr:uid="{5E8F5208-89DC-4E45-9BA0-AA3021142A83}"/>
    <cellStyle name="Migliaia 5 31 2 2" xfId="28021" xr:uid="{DC1088AE-6AD5-4267-8D4E-340BC1C6D0CC}"/>
    <cellStyle name="Migliaia 5 31 2 3" xfId="17727" xr:uid="{99EC309F-25E8-46A8-948B-A70E4A20BB4E}"/>
    <cellStyle name="Migliaia 5 31 3" xfId="8702" xr:uid="{085C3B7C-E9BC-4E1A-9772-A87773F9CAB1}"/>
    <cellStyle name="Migliaia 5 31 3 2" xfId="30981" xr:uid="{8A432A3D-EF7C-4613-B13B-BAA62ADB22AC}"/>
    <cellStyle name="Migliaia 5 31 3 3" xfId="20705" xr:uid="{5BC80E1B-D80F-48C8-8374-F7A70119E94A}"/>
    <cellStyle name="Migliaia 5 31 4" xfId="25048" xr:uid="{90D87986-3591-46A4-AC12-059F0B9CDF77}"/>
    <cellStyle name="Migliaia 5 31 5" xfId="14748" xr:uid="{512A9146-EF18-49DB-8FE7-52185B3CC5B6}"/>
    <cellStyle name="Migliaia 5 32" xfId="1948" xr:uid="{3720BDED-E247-4EBB-B5E0-3924A39D2B1E}"/>
    <cellStyle name="Migliaia 5 32 2" xfId="5452" xr:uid="{29680BD2-2A9C-4B6B-AFCC-4E42FC1FDBB2}"/>
    <cellStyle name="Migliaia 5 32 2 2" xfId="28005" xr:uid="{896C281C-37FB-47E5-ACE5-2734FCA4A668}"/>
    <cellStyle name="Migliaia 5 32 2 3" xfId="17711" xr:uid="{1D3EFB2D-F843-4EE9-BD8E-52EF9B0E75B5}"/>
    <cellStyle name="Migliaia 5 32 3" xfId="8686" xr:uid="{39CC1AB1-0D5D-46FD-B4CE-83C1EB777511}"/>
    <cellStyle name="Migliaia 5 32 3 2" xfId="30965" xr:uid="{9A562B69-36EA-4290-A8FA-B391E60E6997}"/>
    <cellStyle name="Migliaia 5 32 3 3" xfId="20689" xr:uid="{20EB74F8-4473-4BF3-9933-6643F236F18C}"/>
    <cellStyle name="Migliaia 5 32 4" xfId="25032" xr:uid="{C5E0F02E-6C38-43DB-B9AD-2FDD3A145402}"/>
    <cellStyle name="Migliaia 5 32 5" xfId="14732" xr:uid="{DE664CFF-AEB0-49C9-81C6-75B61C0E3B27}"/>
    <cellStyle name="Migliaia 5 33" xfId="1886" xr:uid="{1F5E8400-2D6D-49B4-A65F-F655CF97DAF4}"/>
    <cellStyle name="Migliaia 5 33 2" xfId="5423" xr:uid="{70FCD30B-19BB-4834-A384-04FA72415EC1}"/>
    <cellStyle name="Migliaia 5 33 2 2" xfId="27984" xr:uid="{F605BC6D-C65B-4DE6-8C41-88E922C5CD6E}"/>
    <cellStyle name="Migliaia 5 33 2 3" xfId="17690" xr:uid="{63103DA0-F3BD-45B0-8C6A-70D1923FE86B}"/>
    <cellStyle name="Migliaia 5 33 3" xfId="8665" xr:uid="{F68F95AF-8CC8-4605-AC11-D5B7718015DE}"/>
    <cellStyle name="Migliaia 5 33 3 2" xfId="30944" xr:uid="{AC0EE705-1C70-4ED0-874F-FE8E94230853}"/>
    <cellStyle name="Migliaia 5 33 3 3" xfId="20668" xr:uid="{B411C9DB-2910-46B1-B4AE-A445015A78BA}"/>
    <cellStyle name="Migliaia 5 33 4" xfId="25011" xr:uid="{4D255B5D-1BC6-4EAD-B9A4-09E57DF98473}"/>
    <cellStyle name="Migliaia 5 33 5" xfId="14711" xr:uid="{54677F13-C566-44A5-AC76-7E213D123B29}"/>
    <cellStyle name="Migliaia 5 34" xfId="1834" xr:uid="{E806F24D-47C7-4389-9EB3-6B327FD2C148}"/>
    <cellStyle name="Migliaia 5 34 2" xfId="5404" xr:uid="{2E697CDB-BAD1-4DCD-89F8-2765451042F7}"/>
    <cellStyle name="Migliaia 5 34 2 2" xfId="27972" xr:uid="{C69296C4-AEEF-48A6-84C6-892DAC48E7C2}"/>
    <cellStyle name="Migliaia 5 34 2 3" xfId="17678" xr:uid="{9517A7A1-E79C-4AC0-A5F8-82124E86E69F}"/>
    <cellStyle name="Migliaia 5 34 3" xfId="8653" xr:uid="{4527A54D-D0D9-4E91-AA9E-0CEB1E169C80}"/>
    <cellStyle name="Migliaia 5 34 3 2" xfId="30932" xr:uid="{E2B43B4B-5102-4217-ADF2-59FD526E9E6A}"/>
    <cellStyle name="Migliaia 5 34 3 3" xfId="20656" xr:uid="{774F4074-6577-4C85-A655-63B2CFDDCE36}"/>
    <cellStyle name="Migliaia 5 34 4" xfId="24999" xr:uid="{708EF4D8-FA21-4446-8BFB-07D6B12BE7B1}"/>
    <cellStyle name="Migliaia 5 34 5" xfId="14699" xr:uid="{703AEB94-3AFF-4A37-B9D8-F5BC6BE46200}"/>
    <cellStyle name="Migliaia 5 35" xfId="1736" xr:uid="{36ED6113-D0FA-4E36-A140-D18957FEA132}"/>
    <cellStyle name="Migliaia 5 35 2" xfId="5346" xr:uid="{857296AD-5543-426C-9881-48C385DC35A6}"/>
    <cellStyle name="Migliaia 5 35 2 2" xfId="27929" xr:uid="{B8F4BF35-E361-4E7A-9083-2B97FC559BAC}"/>
    <cellStyle name="Migliaia 5 35 2 3" xfId="17635" xr:uid="{F305589B-2781-4B4B-9B5A-84123A5E7713}"/>
    <cellStyle name="Migliaia 5 35 3" xfId="8609" xr:uid="{57AA3540-F2EB-4E85-9C54-9F3FEDFE5317}"/>
    <cellStyle name="Migliaia 5 35 3 2" xfId="30889" xr:uid="{F356FCD2-5FBA-41FE-B5AF-9AB0888816A7}"/>
    <cellStyle name="Migliaia 5 35 3 3" xfId="20613" xr:uid="{46090814-E252-4ECD-BEB6-D0D3C7A00C1F}"/>
    <cellStyle name="Migliaia 5 35 4" xfId="24955" xr:uid="{F77B08DC-ADCB-4733-9A96-27D178CD3C4C}"/>
    <cellStyle name="Migliaia 5 35 5" xfId="14655" xr:uid="{36862049-DB7F-4C9A-84AB-1C5E03268D3A}"/>
    <cellStyle name="Migliaia 5 36" xfId="1630" xr:uid="{48D8F726-56BA-4A3F-973E-5433BB556E20}"/>
    <cellStyle name="Migliaia 5 36 2" xfId="5250" xr:uid="{DF8A6E0B-76EA-4E26-B3E1-F6F2C0A72DEA}"/>
    <cellStyle name="Migliaia 5 36 2 2" xfId="27865" xr:uid="{D25D2D7E-B2CE-4455-87BB-7FB019C47C51}"/>
    <cellStyle name="Migliaia 5 36 2 3" xfId="17571" xr:uid="{90A3EC7A-D032-4417-BED2-F5B0FA13227B}"/>
    <cellStyle name="Migliaia 5 36 3" xfId="8534" xr:uid="{F7284FF1-7000-40FD-ACC4-9F1B70F8A9A3}"/>
    <cellStyle name="Migliaia 5 36 3 2" xfId="30825" xr:uid="{D7BEAD1D-555D-441B-BEB4-1868358BA9D4}"/>
    <cellStyle name="Migliaia 5 36 3 3" xfId="20549" xr:uid="{8DC6AAB5-EE56-4F0D-B666-591D1670FBAD}"/>
    <cellStyle name="Migliaia 5 36 4" xfId="24880" xr:uid="{77B6B17B-D6CB-4785-A2F8-F4268D699BAE}"/>
    <cellStyle name="Migliaia 5 36 5" xfId="14580" xr:uid="{F0EF860E-4AB8-4E52-81AE-7E68B887A050}"/>
    <cellStyle name="Migliaia 5 37" xfId="1537" xr:uid="{7A1F5304-9A78-41C0-B18C-BC1888400989}"/>
    <cellStyle name="Migliaia 5 37 2" xfId="5191" xr:uid="{BBF2BA6C-9487-4C8A-9FE5-BAED3862555B}"/>
    <cellStyle name="Migliaia 5 37 3" xfId="8482" xr:uid="{43363BB1-6BA0-4D4D-BA6C-3FB87992130C}"/>
    <cellStyle name="Migliaia 5 38" xfId="8392" xr:uid="{99C00213-2982-4D4F-95FA-EB41F4061814}"/>
    <cellStyle name="Migliaia 5 38 2" xfId="8471" xr:uid="{B672E9F0-9CB9-4D90-B16F-D5CA7897F049}"/>
    <cellStyle name="Migliaia 5 38 3" xfId="20490" xr:uid="{9908E22D-80D9-4135-A0B4-919BD39DEA04}"/>
    <cellStyle name="Migliaia 5 39" xfId="5173" xr:uid="{A5DAB6E0-F72F-46AA-9E7A-1B037F39A3B3}"/>
    <cellStyle name="Migliaia 5 39 3" xfId="23454" xr:uid="{C67F5697-127A-47A4-A723-EE8364882BA7}"/>
    <cellStyle name="Migliaia 5 4" xfId="190" xr:uid="{C9AFF695-BDD5-4477-A671-FD9EB245F9BD}"/>
    <cellStyle name="Migliaia 5 4 12" xfId="1220" xr:uid="{1EBB4D40-0C33-4061-8326-81D9676443D9}"/>
    <cellStyle name="Migliaia 5 4 2" xfId="525" xr:uid="{0FA823E1-C5E4-4A8A-8606-7BA8F81EF5B2}"/>
    <cellStyle name="Migliaia 5 4 2 10" xfId="1394" xr:uid="{964EAA6D-C259-4840-AAB9-3C79A3FD35EF}"/>
    <cellStyle name="Migliaia 5 4 2 2" xfId="1067" xr:uid="{B36C5991-4CDF-4268-A10E-13D86AA1DFFB}"/>
    <cellStyle name="Migliaia 5 4 2 2 2" xfId="8313" xr:uid="{583EF3B6-DCD5-43F9-90AE-5B2E940F90B8}"/>
    <cellStyle name="Migliaia 5 4 2 2 2 2" xfId="30723" xr:uid="{BB042FEF-A83D-4054-8F55-BE55AC013E34}"/>
    <cellStyle name="Migliaia 5 4 2 2 2 3" xfId="20437" xr:uid="{4BACC2F0-7B9D-407D-8F4C-61C6CF4B8196}"/>
    <cellStyle name="Migliaia 5 4 2 2 3" xfId="11417" xr:uid="{8E8B5FB3-B181-40EE-8F8C-4976C52DD357}"/>
    <cellStyle name="Migliaia 5 4 2 2 3 3" xfId="23417" xr:uid="{D9D5BE1D-EFAD-4E6D-AAE3-A9B0902FC97F}"/>
    <cellStyle name="Migliaia 5 4 2 2 4" xfId="13500" xr:uid="{E07D197C-8AD1-4B35-942B-C35C8ACBB23F}"/>
    <cellStyle name="Migliaia 5 4 2 2 4 3" xfId="24136" xr:uid="{F43ABCD4-149B-4E28-9B07-AB52C953752F}"/>
    <cellStyle name="Migliaia 5 4 2 2 5" xfId="27763" xr:uid="{2B8935D5-950A-4A02-BF3E-5B9CCF4ACE1A}"/>
    <cellStyle name="Migliaia 5 4 2 2 6" xfId="17469" xr:uid="{CC68111C-369F-4D7A-A695-4C9228551093}"/>
    <cellStyle name="Migliaia 5 4 2 2 8" xfId="5102" xr:uid="{C6780847-3749-4BBF-8C7D-07325774A8D2}"/>
    <cellStyle name="Migliaia 5 4 2 3" xfId="7075" xr:uid="{8EDCAEA0-F1F1-4989-9230-4B96787ECD36}"/>
    <cellStyle name="Migliaia 5 4 2 3 2" xfId="29546" xr:uid="{AB1328D0-DCE7-43AF-8338-3CBB062CDCA9}"/>
    <cellStyle name="Migliaia 5 4 2 3 3" xfId="19254" xr:uid="{D73C9BA8-59A1-4F9B-AF39-F82CF6D9A6CE}"/>
    <cellStyle name="Migliaia 5 4 2 4" xfId="10238" xr:uid="{14CDE068-626C-455A-B645-01312DC5CEA7}"/>
    <cellStyle name="Migliaia 5 4 2 4 2" xfId="32508" xr:uid="{77123269-AACC-4CD3-9D53-CA29FAD58906}"/>
    <cellStyle name="Migliaia 5 4 2 4 3" xfId="22233" xr:uid="{CF46999C-7070-40AE-9DB1-D25C4BDC91C0}"/>
    <cellStyle name="Migliaia 5 4 2 5" xfId="12898" xr:uid="{F1D3739A-129C-4433-8DEE-5C2CDB1EB564}"/>
    <cellStyle name="Migliaia 5 4 2 5 3" xfId="23719" xr:uid="{B68D5EB9-28BD-493F-9D06-EC0CCF14B35F}"/>
    <cellStyle name="Migliaia 5 4 2 6" xfId="14449" xr:uid="{2638D2DA-1F12-4E95-97A3-DB1FD5E8DA8E}"/>
    <cellStyle name="Migliaia 5 4 2 6 2" xfId="26584" xr:uid="{A36FA7A2-388E-427F-9F79-87C4878469E9}"/>
    <cellStyle name="Migliaia 5 4 2 7" xfId="16285" xr:uid="{A1B117B3-6E30-434C-AA49-30EAF2D1007B}"/>
    <cellStyle name="Migliaia 5 4 2 8" xfId="33096" xr:uid="{6D2DC896-0ECE-462B-A953-3D9F0ADC8D81}"/>
    <cellStyle name="Migliaia 5 4 3" xfId="390" xr:uid="{FD9C68B6-CF07-40BE-B9D9-AC8EC0F6CEF4}"/>
    <cellStyle name="Migliaia 5 4 3 2" xfId="894" xr:uid="{4C75BE64-4A11-4CF7-8652-253923686855}"/>
    <cellStyle name="Migliaia 5 4 3 2 2" xfId="8051" xr:uid="{76594D68-AB10-48B6-91C7-4D6E714517DB}"/>
    <cellStyle name="Migliaia 5 4 3 2 2 2" xfId="30481" xr:uid="{CBE8FCBF-D5B9-4215-8F3F-43E2AA24D5DF}"/>
    <cellStyle name="Migliaia 5 4 3 2 2 3" xfId="20191" xr:uid="{BA72AA1A-6E9D-4B39-8838-1F81175C860C}"/>
    <cellStyle name="Migliaia 5 4 3 2 3" xfId="11173" xr:uid="{22A9FD7D-00F5-4633-ACE0-9B6EF3DD5C7D}"/>
    <cellStyle name="Migliaia 5 4 3 2 3 3" xfId="23171" xr:uid="{76FF4F9C-F31F-488B-AB81-6E833087ADFA}"/>
    <cellStyle name="Migliaia 5 4 3 2 4" xfId="27520" xr:uid="{621B39F1-1DDC-4CA3-8591-364CA475DC3C}"/>
    <cellStyle name="Migliaia 5 4 3 2 5" xfId="17223" xr:uid="{C3C2EA56-814B-4ADE-B881-43A4F07CB0AB}"/>
    <cellStyle name="Migliaia 5 4 3 2 7" xfId="4864" xr:uid="{68333B23-D827-4975-8383-43140001D8E3}"/>
    <cellStyle name="Migliaia 5 4 3 3" xfId="6912" xr:uid="{56F7BC9A-30B6-4E70-B1B1-DB998C58733B}"/>
    <cellStyle name="Migliaia 5 4 3 3 2" xfId="29383" xr:uid="{08A03671-37CC-4DC1-919E-A360B38C2F50}"/>
    <cellStyle name="Migliaia 5 4 3 3 3" xfId="19090" xr:uid="{1F913CDC-11EE-4F53-BEA9-AD816E0C7DD7}"/>
    <cellStyle name="Migliaia 5 4 3 4" xfId="10075" xr:uid="{DCAFC0FE-429B-48CB-B17B-F5B7C5F4F99E}"/>
    <cellStyle name="Migliaia 5 4 3 4 2" xfId="32344" xr:uid="{1D57A2F7-EE8E-4BF0-91A4-57A78F9FB347}"/>
    <cellStyle name="Migliaia 5 4 3 4 3" xfId="22069" xr:uid="{1C72691D-343B-4EB1-9398-0392FCBE5824}"/>
    <cellStyle name="Migliaia 5 4 3 5" xfId="13340" xr:uid="{B3B664F9-CFC8-4983-8238-B138392C91AA}"/>
    <cellStyle name="Migliaia 5 4 3 5 3" xfId="23976" xr:uid="{AA17BA14-7E0C-4BF9-A965-A49914EF9557}"/>
    <cellStyle name="Migliaia 5 4 3 6" xfId="26420" xr:uid="{3A445CC6-F636-4091-8D97-DD8298112E7F}"/>
    <cellStyle name="Migliaia 5 4 3 7" xfId="16121" xr:uid="{ED601200-B2F9-4B8B-A94E-DC0EA11206A5}"/>
    <cellStyle name="Migliaia 5 4 3 9" xfId="3755" xr:uid="{146AFCB9-8738-4926-AA12-C7D4197F28DC}"/>
    <cellStyle name="Migliaia 5 4 4" xfId="747" xr:uid="{785BE249-1110-45A4-A4B7-ACB848114868}"/>
    <cellStyle name="Migliaia 5 4 4 2" xfId="6626" xr:uid="{27537E67-05A9-4D0A-8454-63DC1CF42EAB}"/>
    <cellStyle name="Migliaia 5 4 4 2 2" xfId="29126" xr:uid="{70CFF1AF-AE89-423D-B6F9-C3DB1EA33A41}"/>
    <cellStyle name="Migliaia 5 4 4 2 3" xfId="18833" xr:uid="{27CFC0A3-8350-4550-AA7A-820F26E6E6A6}"/>
    <cellStyle name="Migliaia 5 4 4 3" xfId="9817" xr:uid="{86C506AD-212F-46B2-A3F8-8143435DEDAF}"/>
    <cellStyle name="Migliaia 5 4 4 3 2" xfId="32087" xr:uid="{A6C08AF2-0F60-4A18-9A43-B9D2CB5A3C6B}"/>
    <cellStyle name="Migliaia 5 4 4 3 3" xfId="21811" xr:uid="{0562F943-C595-4A0B-8853-AA5BB0B3AC95}"/>
    <cellStyle name="Migliaia 5 4 4 4" xfId="26162" xr:uid="{A321C883-213E-4C66-B542-B6FE123E7FDF}"/>
    <cellStyle name="Migliaia 5 4 4 5" xfId="15863" xr:uid="{F44070A4-B111-408E-BF5E-C81FAC42C708}"/>
    <cellStyle name="Migliaia 5 4 4 7" xfId="3269" xr:uid="{0609DEA9-EFC3-4535-A046-8D224E8623A5}"/>
    <cellStyle name="Migliaia 5 4 5" xfId="6373" xr:uid="{9BB56A6D-0570-4C5C-8B4F-2A2C061149B7}"/>
    <cellStyle name="Migliaia 5 4 5 2" xfId="28874" xr:uid="{24123F51-9AEC-4D99-9AA1-B6A2090A1F9F}"/>
    <cellStyle name="Migliaia 5 4 5 3" xfId="18580" xr:uid="{14EDA5D2-F13F-41D4-8114-2F4D060E50F5}"/>
    <cellStyle name="Migliaia 5 4 6" xfId="9564" xr:uid="{68DCF9B7-E5AA-4B0F-A2B4-B5FEA3FDB8CC}"/>
    <cellStyle name="Migliaia 5 4 6 2" xfId="31834" xr:uid="{9E6B34BE-3C7C-47C9-A90B-DC3CBBB83014}"/>
    <cellStyle name="Migliaia 5 4 6 3" xfId="21558" xr:uid="{9804467A-D7A6-4C36-936C-F470A8AAE820}"/>
    <cellStyle name="Migliaia 5 4 7" xfId="12686" xr:uid="{87A4C090-2753-42D8-A526-E59A5FBC15A5}"/>
    <cellStyle name="Migliaia 5 4 7 3" xfId="23554" xr:uid="{981DF422-C6CF-4876-A425-6C629FDDCB3C}"/>
    <cellStyle name="Migliaia 5 4 8" xfId="14275" xr:uid="{621C952B-CE08-483A-A5DE-3DB775D794A3}"/>
    <cellStyle name="Migliaia 5 4 8 2" xfId="25910" xr:uid="{3FDB7395-4679-454A-8E9C-865D55A9BB34}"/>
    <cellStyle name="Migliaia 5 4 9" xfId="15610" xr:uid="{7007CB57-A8BD-4180-A88F-CFFF657AB526}"/>
    <cellStyle name="Migliaia 5 40" xfId="8450" xr:uid="{ACEA5B76-07C5-4F1D-86F8-565699C3F18E}"/>
    <cellStyle name="Migliaia 5 41" xfId="14201" xr:uid="{9B6BF597-9157-437A-BCB3-A00044A3C0F3}"/>
    <cellStyle name="Migliaia 5 41 2" xfId="14528" xr:uid="{60F5B996-840D-4D43-AE0B-2D928100382F}"/>
    <cellStyle name="Migliaia 5 42" xfId="41" xr:uid="{4D548065-5E39-4980-B6B2-3D24D51FFBCB}"/>
    <cellStyle name="Migliaia 5 5" xfId="250" xr:uid="{D59F4077-58ED-4B99-8D12-D9D3D2988133}"/>
    <cellStyle name="Migliaia 5 5 11" xfId="3423" xr:uid="{7D2BC641-D2F5-4682-95BC-7EAA8B5E1D71}"/>
    <cellStyle name="Migliaia 5 5 2" xfId="849" xr:uid="{980C776A-3168-4B16-AA26-0118B3299CFB}"/>
    <cellStyle name="Migliaia 5 5 2 2" xfId="8150" xr:uid="{EC7E2CDF-AC72-4C13-9EF6-2FD1D2C9F8B8}"/>
    <cellStyle name="Migliaia 5 5 2 2 2" xfId="30568" xr:uid="{951EAE5E-6E9E-4626-B2E6-74C10B28B79F}"/>
    <cellStyle name="Migliaia 5 5 2 2 3" xfId="20279" xr:uid="{98591B16-FC87-4802-BB24-32367C1C0EB5}"/>
    <cellStyle name="Migliaia 5 5 2 3" xfId="11261" xr:uid="{F37849D9-D726-4C69-A2E4-D75CAF17587A}"/>
    <cellStyle name="Migliaia 5 5 2 3 3" xfId="23259" xr:uid="{551A57C2-4191-400E-A376-AA9D2864C7CB}"/>
    <cellStyle name="Migliaia 5 5 2 4" xfId="27606" xr:uid="{6AAD9231-4314-4224-BC49-B904E787C157}"/>
    <cellStyle name="Migliaia 5 5 2 5" xfId="17311" xr:uid="{4E73F880-F0CE-491D-B298-8D8E566ED0D3}"/>
    <cellStyle name="Migliaia 5 5 2 6" xfId="33156" xr:uid="{D9E94F3B-A912-4A48-901D-F801857F0CE7}"/>
    <cellStyle name="Migliaia 5 5 2 7" xfId="4958" xr:uid="{12E2653C-B767-4C43-AF4C-5350B376975F}"/>
    <cellStyle name="Migliaia 5 5 3" xfId="6791" xr:uid="{68309AB3-6B79-4AAF-9532-1E29FC8F2E82}"/>
    <cellStyle name="Migliaia 5 5 3 2" xfId="29283" xr:uid="{E0C5A762-34BC-4A50-A419-140B9131797C}"/>
    <cellStyle name="Migliaia 5 5 3 3" xfId="18990" xr:uid="{F0E4316D-83EC-4764-97BD-C8BEDFB6622B}"/>
    <cellStyle name="Migliaia 5 5 4" xfId="9975" xr:uid="{9F0F864E-EC15-4C8E-B44D-FDF5723F433D}"/>
    <cellStyle name="Migliaia 5 5 4 2" xfId="32244" xr:uid="{7D3B4727-AEFC-4596-A949-E0908F42A5E5}"/>
    <cellStyle name="Migliaia 5 5 4 3" xfId="21969" xr:uid="{02AA0EA5-BB73-42F8-BEEF-780BF29BFE6D}"/>
    <cellStyle name="Migliaia 5 5 5" xfId="13052" xr:uid="{4F696F0F-71D5-4558-9023-77FF7538D549}"/>
    <cellStyle name="Migliaia 5 5 5 3" xfId="23876" xr:uid="{731B5534-5339-4137-AEED-86BF95CB4B73}"/>
    <cellStyle name="Migliaia 5 5 6" xfId="26320" xr:uid="{CD1B6E41-282B-4B30-AB35-82549A46776A}"/>
    <cellStyle name="Migliaia 5 5 7" xfId="16021" xr:uid="{3AA33547-B19C-4936-9961-02D4AF395A7C}"/>
    <cellStyle name="Migliaia 5 52" xfId="1146" xr:uid="{776E3A12-660D-49ED-88C8-0355D73FC14A}"/>
    <cellStyle name="Migliaia 5 6" xfId="697" xr:uid="{66A0BA84-3B82-42CF-B3FC-9393047CB4CC}"/>
    <cellStyle name="Migliaia 5 6 2" xfId="7930" xr:uid="{4BA2A7C4-8209-4A9A-9203-C7A3D3A2EE9F}"/>
    <cellStyle name="Migliaia 5 6 2 2" xfId="30360" xr:uid="{7E337727-1461-4D4E-90D5-31067D9842B7}"/>
    <cellStyle name="Migliaia 5 6 2 3" xfId="20070" xr:uid="{EDFDC89D-91CC-45DD-89BD-64A05CBE3094}"/>
    <cellStyle name="Migliaia 5 6 3" xfId="11052" xr:uid="{BF305C01-02DD-469A-91FF-9B1F24040A56}"/>
    <cellStyle name="Migliaia 5 6 3 2" xfId="32773" xr:uid="{30F2BC18-9718-4098-B13C-FBA23DA80DC7}"/>
    <cellStyle name="Migliaia 5 6 3 3" xfId="23050" xr:uid="{F59C9A0B-1FF2-43FE-B974-FA39A8D2D021}"/>
    <cellStyle name="Migliaia 5 6 4" xfId="13791" xr:uid="{BAE3D488-74FB-4AC2-BD55-465EE95B2B70}"/>
    <cellStyle name="Migliaia 5 6 4 3" xfId="24430" xr:uid="{7D092AE0-5A44-4C43-919D-D064EC12A4C5}"/>
    <cellStyle name="Migliaia 5 6 5" xfId="27401" xr:uid="{1A16E773-20E0-4786-A249-4894CBFCE05F}"/>
    <cellStyle name="Migliaia 5 6 6" xfId="17102" xr:uid="{55B2669D-6114-490C-9C3F-6DA152C49BB7}"/>
    <cellStyle name="Migliaia 5 6 7" xfId="32970" xr:uid="{9A55303D-E08A-41AE-A57F-969402CA2D4D}"/>
    <cellStyle name="Migliaia 5 6 9" xfId="4750" xr:uid="{8A1AA266-B122-4B7F-BEC3-A5ABE9A653C0}"/>
    <cellStyle name="Migliaia 5 7" xfId="4624" xr:uid="{F9B4014B-B7FA-4448-BE3D-395C46A123A3}"/>
    <cellStyle name="Migliaia 5 7 2" xfId="7800" xr:uid="{8BDAEEC9-4D77-4F90-869A-3199B05E65F9}"/>
    <cellStyle name="Migliaia 5 7 2 2" xfId="30228" xr:uid="{69681CD9-F2C3-40DA-9F0A-FFDFC3DCE817}"/>
    <cellStyle name="Migliaia 5 7 2 3" xfId="19939" xr:uid="{FD8E00A1-1326-4C04-9747-5DE4B7C9D1D6}"/>
    <cellStyle name="Migliaia 5 7 3" xfId="10923" xr:uid="{CAD3F339-C141-4582-9D13-35E8B7B695EC}"/>
    <cellStyle name="Migliaia 5 7 3 3" xfId="22918" xr:uid="{836ACD47-7A14-45E7-8F89-22E6B9390A66}"/>
    <cellStyle name="Migliaia 5 7 4" xfId="13853" xr:uid="{4C554B7E-23CF-4E48-9BF8-74184EF5F25F}"/>
    <cellStyle name="Migliaia 5 7 4 3" xfId="24493" xr:uid="{513B66F2-8ABA-47D1-A6F0-6DE7AE058A58}"/>
    <cellStyle name="Migliaia 5 7 5" xfId="27269" xr:uid="{4D218B49-5310-4F76-8B14-0BB92B4F15B5}"/>
    <cellStyle name="Migliaia 5 7 6" xfId="16970" xr:uid="{8E08CF6D-9AF8-4D96-B035-9A1421666F61}"/>
    <cellStyle name="Migliaia 5 8" xfId="4554" xr:uid="{EB5EA8ED-9ABB-44E1-97CA-1A8B293BAB7F}"/>
    <cellStyle name="Migliaia 5 8 2" xfId="7730" xr:uid="{C5201F71-332B-4537-8D90-194C7E3B0349}"/>
    <cellStyle name="Migliaia 5 8 2 2" xfId="30159" xr:uid="{76E57F3F-9AC2-4922-9856-1E239311A2ED}"/>
    <cellStyle name="Migliaia 5 8 2 3" xfId="19869" xr:uid="{1153CDFF-A559-4170-9912-BB61A20941DC}"/>
    <cellStyle name="Migliaia 5 8 3" xfId="10853" xr:uid="{EFC06D5D-4B40-4DA8-8D8B-9AEB51B37739}"/>
    <cellStyle name="Migliaia 5 8 3 3" xfId="22848" xr:uid="{CAFE6C30-4144-492D-AAE4-75FFD9423529}"/>
    <cellStyle name="Migliaia 5 8 4" xfId="13876" xr:uid="{323B9EB9-A308-4C98-8ADB-088589BC6990}"/>
    <cellStyle name="Migliaia 5 8 4 3" xfId="24516" xr:uid="{A9961A69-1725-4173-B633-67EFA56AF95B}"/>
    <cellStyle name="Migliaia 5 8 5" xfId="27199" xr:uid="{1C943C8D-469C-4C53-A9EE-0E94CBEA300B}"/>
    <cellStyle name="Migliaia 5 8 6" xfId="16900" xr:uid="{BFA16D6F-59B9-4357-BA4D-1F43B0B560A6}"/>
    <cellStyle name="Migliaia 5 9" xfId="4420" xr:uid="{C615C0C6-DF53-4FB4-84BF-D79325DB2E0A}"/>
    <cellStyle name="Migliaia 5 9 2" xfId="7596" xr:uid="{504F4B82-8954-4A8D-A4CF-A9CB5D074DC3}"/>
    <cellStyle name="Migliaia 5 9 2 2" xfId="30025" xr:uid="{60F06695-558A-44F9-BAD2-A0403C09FE3D}"/>
    <cellStyle name="Migliaia 5 9 2 3" xfId="19735" xr:uid="{69CA3A54-EDC3-43C6-9783-66D4EF12F5E4}"/>
    <cellStyle name="Migliaia 5 9 3" xfId="10719" xr:uid="{6C77F01E-F21A-42B2-ABC1-0F9181A42B4E}"/>
    <cellStyle name="Migliaia 5 9 3 3" xfId="22714" xr:uid="{BEDB6200-93EA-4819-8DCF-1A6603D5461E}"/>
    <cellStyle name="Migliaia 5 9 4" xfId="13891" xr:uid="{6F71B103-A6E8-4F27-98B4-A4D1A8500F97}"/>
    <cellStyle name="Migliaia 5 9 4 3" xfId="24531" xr:uid="{29109760-2349-4EAF-A9A2-D6FE05424754}"/>
    <cellStyle name="Migliaia 5 9 5" xfId="27065" xr:uid="{3BD4FD0C-E780-4748-8363-CE22247A27A2}"/>
    <cellStyle name="Migliaia 5 9 6" xfId="16766" xr:uid="{E75AB840-4824-4E88-9007-0BBCA06087A7}"/>
    <cellStyle name="Migliaia 5_BRESCIA" xfId="440" xr:uid="{A2A841FB-F167-40F9-8B3A-D3B6CFD1167C}"/>
    <cellStyle name="Migliaia 50" xfId="4043" xr:uid="{CB5BFEB1-AF56-46A5-9E32-00A0895D256C}"/>
    <cellStyle name="Migliaia 50 2" xfId="7218" xr:uid="{6A3AE7FB-8E2E-4729-BDDF-2368F9FE175D}"/>
    <cellStyle name="Migliaia 50 2 2" xfId="29690" xr:uid="{AF1E4BD6-9B69-4186-A94D-FD12F21DFC06}"/>
    <cellStyle name="Migliaia 50 2 3" xfId="19400" xr:uid="{89CE2C66-693A-4306-A433-CBB3C83A6A9C}"/>
    <cellStyle name="Migliaia 50 3" xfId="10384" xr:uid="{FDB37E2B-53CB-4214-A20E-87F43CC9AB1A}"/>
    <cellStyle name="Migliaia 50 3 3" xfId="22379" xr:uid="{18F33074-DDF3-4443-8486-B17C105DBA6C}"/>
    <cellStyle name="Migliaia 50 4" xfId="14078" xr:uid="{E6407A49-3E12-4A39-968D-734BA245A281}"/>
    <cellStyle name="Migliaia 50 4 3" xfId="24713" xr:uid="{81A3C882-253B-43A2-AF3D-D9790BE22F1B}"/>
    <cellStyle name="Migliaia 50 5" xfId="26730" xr:uid="{4EC55499-EA8B-41AE-BFCB-CA672EFE1996}"/>
    <cellStyle name="Migliaia 50 6" xfId="16431" xr:uid="{E94021BF-BD21-407C-B902-02B194E102A2}"/>
    <cellStyle name="Migliaia 51" xfId="3169" xr:uid="{62EE9757-B8BF-496A-BE2F-2131C932C42B}"/>
    <cellStyle name="Migliaia 51 2" xfId="6524" xr:uid="{C8DBF2F8-5431-4664-A8E2-C447C3FB15F9}"/>
    <cellStyle name="Migliaia 51 2 2" xfId="29024" xr:uid="{50ED2996-53B5-4A8E-96C4-4D30846AAF0B}"/>
    <cellStyle name="Migliaia 51 2 3" xfId="18731" xr:uid="{D3D92E5D-E8BA-40E8-AE14-D71DFFD1A6E3}"/>
    <cellStyle name="Migliaia 51 3" xfId="9715" xr:uid="{DE498896-D824-4540-A89E-F3DDFDDDBA60}"/>
    <cellStyle name="Migliaia 51 3 2" xfId="31985" xr:uid="{EBC12BA1-AC96-4ED5-ACBB-8103AB5F4E90}"/>
    <cellStyle name="Migliaia 51 3 3" xfId="21709" xr:uid="{FA121A73-D69E-4DF0-A1CA-8D95E45D1A09}"/>
    <cellStyle name="Migliaia 51 4" xfId="14121" xr:uid="{E812287A-169D-4558-B957-D708D73B7795}"/>
    <cellStyle name="Migliaia 51 4 3" xfId="24757" xr:uid="{816C6780-BE99-458E-A0A9-87F7B6C5D192}"/>
    <cellStyle name="Migliaia 51 5" xfId="26061" xr:uid="{9BEE1B90-AA54-4398-ACFE-3874B931F49D}"/>
    <cellStyle name="Migliaia 51 6" xfId="15761" xr:uid="{9AAA0E48-69B0-462B-B4BB-C38C98252B81}"/>
    <cellStyle name="Migliaia 52" xfId="2984" xr:uid="{60658862-63C1-48A8-97A6-F8686B48F52A}"/>
    <cellStyle name="Migliaia 52 2" xfId="6274" xr:uid="{3A62F2A1-463D-4452-992B-F5AE73551E0E}"/>
    <cellStyle name="Migliaia 52 2 2" xfId="28775" xr:uid="{E13DCB02-2321-460A-9125-29E2556C30FC}"/>
    <cellStyle name="Migliaia 52 2 3" xfId="18481" xr:uid="{F753DBAB-EA98-40A5-8CDC-F1CFD2A9DAB5}"/>
    <cellStyle name="Migliaia 52 3" xfId="9465" xr:uid="{88266039-8C66-4EA8-9413-B66FBCCF86EC}"/>
    <cellStyle name="Migliaia 52 3 2" xfId="31735" xr:uid="{CF0CC977-198D-47BF-A452-49DC7ACF4516}"/>
    <cellStyle name="Migliaia 52 3 3" xfId="21459" xr:uid="{28901260-2216-4BC6-A41F-9EAFED8C533C}"/>
    <cellStyle name="Migliaia 52 4" xfId="25811" xr:uid="{74B6B5DA-FCED-40A0-8F2F-2D63D307361B}"/>
    <cellStyle name="Migliaia 52 5" xfId="15511" xr:uid="{2A6EB524-2345-4F41-8E56-AECA3330D07A}"/>
    <cellStyle name="Migliaia 53" xfId="2976" xr:uid="{9BE59391-62FE-4B45-B57F-655C3BF7FD52}"/>
    <cellStyle name="Migliaia 53 2" xfId="6267" xr:uid="{FEBF5E52-8F51-4465-A302-9C57CC829B04}"/>
    <cellStyle name="Migliaia 53 2 2" xfId="28768" xr:uid="{944AEC8D-E47E-466A-BB20-BD1F2EA9A0F4}"/>
    <cellStyle name="Migliaia 53 2 3" xfId="18474" xr:uid="{EEAED761-15C8-43D1-93AA-57F08E0D7BCB}"/>
    <cellStyle name="Migliaia 53 3" xfId="9458" xr:uid="{157AA185-D289-4FF5-BF14-E25A00D2CB62}"/>
    <cellStyle name="Migliaia 53 3 2" xfId="31728" xr:uid="{B4B25FCB-CDDB-4738-86F7-EB9E6E779C3D}"/>
    <cellStyle name="Migliaia 53 3 3" xfId="21452" xr:uid="{7D9A503F-D65B-4B63-AF79-12554604971B}"/>
    <cellStyle name="Migliaia 53 4" xfId="25804" xr:uid="{88E605D9-0930-434E-8408-33F144A28187}"/>
    <cellStyle name="Migliaia 53 5" xfId="15504" xr:uid="{89495A78-C749-4C56-BE15-57A4599EC215}"/>
    <cellStyle name="Migliaia 54" xfId="5134" xr:uid="{D1332293-2CE3-4833-ABDA-FEB6E798A54A}"/>
    <cellStyle name="Migliaia 54 2" xfId="8328" xr:uid="{F59DD5D8-9639-49E7-8054-8633C255D978}"/>
    <cellStyle name="Migliaia 54 2 2" xfId="30737" xr:uid="{80345F07-2AB0-4A7B-B895-A22FD6CB50B4}"/>
    <cellStyle name="Migliaia 54 2 3" xfId="20451" xr:uid="{CB2309A1-FAB8-4BDD-8C47-C81E34759472}"/>
    <cellStyle name="Migliaia 54 3" xfId="11431" xr:uid="{0A82D3BF-1515-4B67-9CD7-80A047F956F4}"/>
    <cellStyle name="Migliaia 54 3 3" xfId="23431" xr:uid="{C9D5A339-292E-48C5-9788-8BA5CEEFAA1E}"/>
    <cellStyle name="Migliaia 54 4" xfId="27777" xr:uid="{37D766BF-6A0F-4F28-97F7-142440A19F48}"/>
    <cellStyle name="Migliaia 54 5" xfId="17483" xr:uid="{17707138-D41B-493C-9F9A-62D33EF5D100}"/>
    <cellStyle name="Migliaia 55" xfId="2969" xr:uid="{9CEC7D7F-02BC-4E5B-8A75-F8B55FDAB65A}"/>
    <cellStyle name="Migliaia 55 2" xfId="6260" xr:uid="{E0038525-F69F-43D4-A021-4C284A25064A}"/>
    <cellStyle name="Migliaia 55 2 2" xfId="28761" xr:uid="{C4FE773F-92F7-45AF-8743-8C9FBBD460D7}"/>
    <cellStyle name="Migliaia 55 2 3" xfId="18467" xr:uid="{11CFDB66-61BD-4FA7-9AA0-A18F9890D499}"/>
    <cellStyle name="Migliaia 55 3" xfId="9451" xr:uid="{4BB011D0-D9DC-42F1-997A-831822E6FA60}"/>
    <cellStyle name="Migliaia 55 3 2" xfId="31721" xr:uid="{95294296-266E-42B5-8E7F-022A5CFC1F41}"/>
    <cellStyle name="Migliaia 55 3 3" xfId="21445" xr:uid="{BF19BDED-20BF-4B15-95D5-DBB6479D37B0}"/>
    <cellStyle name="Migliaia 55 4" xfId="25797" xr:uid="{492A2E00-E78B-490D-8993-A2C5ACAC58A6}"/>
    <cellStyle name="Migliaia 55 5" xfId="15497" xr:uid="{AEA0B783-BAAB-4E15-BE1F-94461BEE70A7}"/>
    <cellStyle name="Migliaia 56" xfId="2961" xr:uid="{9D3B2B64-1434-4803-8A39-ACA56E575583}"/>
    <cellStyle name="Migliaia 56 2" xfId="6253" xr:uid="{607674BC-4A11-4B4C-8850-405ECBF10E32}"/>
    <cellStyle name="Migliaia 56 2 2" xfId="28754" xr:uid="{0DEF4933-58FE-4333-8E5D-DFEA066F0BB3}"/>
    <cellStyle name="Migliaia 56 2 3" xfId="18460" xr:uid="{E6DD4B72-9CE8-4DDA-B605-7EC6470657ED}"/>
    <cellStyle name="Migliaia 56 3" xfId="9444" xr:uid="{AD164B51-6677-477C-A0F9-0AF3CC45A32B}"/>
    <cellStyle name="Migliaia 56 3 2" xfId="31714" xr:uid="{0FCF173E-E778-4616-889D-1DAFB320FBB2}"/>
    <cellStyle name="Migliaia 56 3 3" xfId="21438" xr:uid="{E5572F0F-6231-4223-927F-AAC818165301}"/>
    <cellStyle name="Migliaia 56 4" xfId="25790" xr:uid="{12D82BAD-DC4C-4C1B-9630-4E91D8633020}"/>
    <cellStyle name="Migliaia 56 5" xfId="15490" xr:uid="{F0E425F1-3160-4E33-85BD-4D4DA3BF54F3}"/>
    <cellStyle name="Migliaia 57" xfId="2956" xr:uid="{C4D0EB83-1C14-4CF7-A9C8-90F565642A4F}"/>
    <cellStyle name="Migliaia 57 2" xfId="6248" xr:uid="{E3F0ED5E-F2E3-4F1F-868E-25E821EF94FB}"/>
    <cellStyle name="Migliaia 57 2 2" xfId="28749" xr:uid="{401B2A3B-0AB5-4573-9EFA-F6A4659825F0}"/>
    <cellStyle name="Migliaia 57 2 3" xfId="18455" xr:uid="{6C34FA8D-A201-404A-A258-C8890E4691A2}"/>
    <cellStyle name="Migliaia 57 3" xfId="9439" xr:uid="{1BF7CC91-2FBC-4249-8B6B-0FAF5E851F4C}"/>
    <cellStyle name="Migliaia 57 3 2" xfId="31709" xr:uid="{89D7FD9F-0036-4E1D-A8D0-26160CACED08}"/>
    <cellStyle name="Migliaia 57 3 3" xfId="21433" xr:uid="{84C59A69-A738-4AD2-920B-B326DF3D1B6C}"/>
    <cellStyle name="Migliaia 57 4" xfId="25785" xr:uid="{69DC8405-46C2-4BC0-A739-08643D2F2A90}"/>
    <cellStyle name="Migliaia 57 5" xfId="15485" xr:uid="{FF93EEE3-196C-41B2-B278-E6DADD8E1438}"/>
    <cellStyle name="Migliaia 58" xfId="2791" xr:uid="{E3736DF0-E3DE-40C5-A31B-42C7BB1D33EF}"/>
    <cellStyle name="Migliaia 58 2" xfId="6075" xr:uid="{78C4425D-C81A-46E6-A352-46FDF44CCBA5}"/>
    <cellStyle name="Migliaia 58 2 2" xfId="28576" xr:uid="{8F6A3F92-8DB2-42E8-972D-114E5AB72E71}"/>
    <cellStyle name="Migliaia 58 2 3" xfId="18282" xr:uid="{3D28C7F1-4D7F-463B-98F1-920C40B8A687}"/>
    <cellStyle name="Migliaia 58 3" xfId="9266" xr:uid="{8DA1531E-0979-4CCF-92BA-91CDA343A6DE}"/>
    <cellStyle name="Migliaia 58 3 2" xfId="31536" xr:uid="{974379A7-EFE6-44CB-938E-C5A3FAFACA1F}"/>
    <cellStyle name="Migliaia 58 3 3" xfId="21260" xr:uid="{C1ADC2F2-49E3-4B01-A195-42E455DCF424}"/>
    <cellStyle name="Migliaia 58 4" xfId="25612" xr:uid="{031742B9-2852-483D-B56C-BF2151C4D721}"/>
    <cellStyle name="Migliaia 58 5" xfId="15312" xr:uid="{8D691B36-9C3B-41A4-BC9D-5E31A798169E}"/>
    <cellStyle name="Migliaia 59" xfId="2786" xr:uid="{5A65B699-16D0-4804-B9B5-3ED8EB2BDA39}"/>
    <cellStyle name="Migliaia 59 2" xfId="6070" xr:uid="{279256A1-E173-4A88-9CFC-CA4F11FDC3FD}"/>
    <cellStyle name="Migliaia 59 2 2" xfId="28571" xr:uid="{74408F1B-E795-4FF1-B63D-E7FDE37331A7}"/>
    <cellStyle name="Migliaia 59 2 3" xfId="18277" xr:uid="{EC3B9166-FAE3-4DD8-8E50-A6DAFCEC34CD}"/>
    <cellStyle name="Migliaia 59 3" xfId="9261" xr:uid="{694B9D0D-6144-4C2F-A83E-FF269256C358}"/>
    <cellStyle name="Migliaia 59 3 2" xfId="31531" xr:uid="{C02D1ED8-310C-4325-950A-7A41C336D5E0}"/>
    <cellStyle name="Migliaia 59 3 3" xfId="21255" xr:uid="{BD1D33FF-CB46-4E33-B49C-2FE7F48C091E}"/>
    <cellStyle name="Migliaia 59 4" xfId="25607" xr:uid="{53E8052C-865C-4D13-BC84-E9921C470D73}"/>
    <cellStyle name="Migliaia 59 5" xfId="15307" xr:uid="{C6E49096-C109-4C5B-86C8-507B336A3DC3}"/>
    <cellStyle name="Migliaia 6" xfId="71" xr:uid="{B0D74BE0-94D7-484C-B873-FA55CC0657E7}"/>
    <cellStyle name="Migliaia 6 10" xfId="4067" xr:uid="{FD2E5556-2FEA-4325-AAA1-70B78AE16BE4}"/>
    <cellStyle name="Migliaia 6 10 2" xfId="7242" xr:uid="{E7200A6D-C420-449F-AE84-7B1957C8D719}"/>
    <cellStyle name="Migliaia 6 10 2 2" xfId="29713" xr:uid="{1ECEAE71-F0D3-4E1A-BBD5-7E15282D428D}"/>
    <cellStyle name="Migliaia 6 10 2 3" xfId="19423" xr:uid="{2E49FE76-4A86-4A9D-B80F-71FB783FA7C3}"/>
    <cellStyle name="Migliaia 6 10 3" xfId="10407" xr:uid="{50A8D2A0-E7D8-43C7-A8EB-42509BDA82F4}"/>
    <cellStyle name="Migliaia 6 10 3 3" xfId="22402" xr:uid="{9834B92F-C3D6-4517-AD18-566D7518E6C4}"/>
    <cellStyle name="Migliaia 6 10 4" xfId="26753" xr:uid="{B35D6186-AFC2-430D-B1C9-84B12E9D23A3}"/>
    <cellStyle name="Migliaia 6 10 5" xfId="16454" xr:uid="{CB5973F2-31F9-40BC-B74E-AB5F79C8EC4B}"/>
    <cellStyle name="Migliaia 6 11" xfId="3189" xr:uid="{6522328F-74BB-466A-AA60-A31488C394A1}"/>
    <cellStyle name="Migliaia 6 11 2" xfId="6544" xr:uid="{EBC73C31-E340-49D6-8AFC-E56161237A8C}"/>
    <cellStyle name="Migliaia 6 11 2 2" xfId="29044" xr:uid="{7D15C848-A2EB-42FE-B02A-9E5BDAC7A98F}"/>
    <cellStyle name="Migliaia 6 11 2 3" xfId="18751" xr:uid="{A785932C-2BB2-4FD8-B37C-F90728DA4044}"/>
    <cellStyle name="Migliaia 6 11 3" xfId="9735" xr:uid="{97DD055E-FE92-42A5-AA17-F853CF4E0870}"/>
    <cellStyle name="Migliaia 6 11 3 2" xfId="32005" xr:uid="{8CB87896-6789-496E-8941-9EE1586420E0}"/>
    <cellStyle name="Migliaia 6 11 3 3" xfId="21729" xr:uid="{FFB002F5-9A1C-4261-8099-D35BFFF54551}"/>
    <cellStyle name="Migliaia 6 11 4" xfId="26081" xr:uid="{0F80E3AA-FA01-4B22-90C7-C6D51D4FF798}"/>
    <cellStyle name="Migliaia 6 11 5" xfId="15781" xr:uid="{F4CA2645-7172-43FC-8BC1-66526684F3B7}"/>
    <cellStyle name="Migliaia 6 12" xfId="3004" xr:uid="{4EB5395F-06B5-4F07-936C-1D6E98E405A9}"/>
    <cellStyle name="Migliaia 6 12 2" xfId="6293" xr:uid="{95A11394-A60C-4E1D-8406-7816A4CAB202}"/>
    <cellStyle name="Migliaia 6 12 2 2" xfId="28794" xr:uid="{895DE3A4-2773-4367-B22A-D80C65A74936}"/>
    <cellStyle name="Migliaia 6 12 2 3" xfId="18500" xr:uid="{65DCE80E-0AE8-4C73-B351-E422BE4BECA8}"/>
    <cellStyle name="Migliaia 6 12 3" xfId="9484" xr:uid="{8F318675-1A28-45E7-B5C1-59BD495DB9E9}"/>
    <cellStyle name="Migliaia 6 12 3 2" xfId="31754" xr:uid="{E7036632-34E3-43B6-9362-3F505DCF879E}"/>
    <cellStyle name="Migliaia 6 12 3 3" xfId="21478" xr:uid="{424B8C6E-C6EE-4ED8-BE41-9626E2FEE9F0}"/>
    <cellStyle name="Migliaia 6 12 4" xfId="25830" xr:uid="{F69AC1CB-0154-4075-8AF9-5752889C2698}"/>
    <cellStyle name="Migliaia 6 12 5" xfId="15530" xr:uid="{4C627590-8B3D-477C-AB25-E087B8DBC1AC}"/>
    <cellStyle name="Migliaia 6 13" xfId="2890" xr:uid="{FDBF20F3-F4BB-40D0-947E-82371C11E7EA}"/>
    <cellStyle name="Migliaia 6 13 2" xfId="6182" xr:uid="{C37E7255-52D9-4735-BFD2-BF3C852C9734}"/>
    <cellStyle name="Migliaia 6 13 2 2" xfId="28683" xr:uid="{93E93145-ABA6-40DB-82CF-3606A4483DFC}"/>
    <cellStyle name="Migliaia 6 13 2 3" xfId="18389" xr:uid="{AB666DFC-3131-4340-9D40-12918695D785}"/>
    <cellStyle name="Migliaia 6 13 3" xfId="9373" xr:uid="{7ADF527D-76A7-4865-A0C5-746CEEC6FB67}"/>
    <cellStyle name="Migliaia 6 13 3 2" xfId="31643" xr:uid="{A2882329-5B81-4738-A12C-DC04FF1C1177}"/>
    <cellStyle name="Migliaia 6 13 3 3" xfId="21367" xr:uid="{C2B966C0-EE52-4CFE-8739-79B764BF8BC7}"/>
    <cellStyle name="Migliaia 6 13 4" xfId="25719" xr:uid="{6DDEE89A-DBA2-4590-9CE2-1316626FCF0D}"/>
    <cellStyle name="Migliaia 6 13 5" xfId="15419" xr:uid="{D13B509D-5119-46E1-A542-71F4F199D627}"/>
    <cellStyle name="Migliaia 6 14" xfId="2809" xr:uid="{4D0CBD1B-3FC3-487C-8037-1496AE3491E8}"/>
    <cellStyle name="Migliaia 6 14 2" xfId="6095" xr:uid="{01AD6FD6-5957-4590-9E8F-68C07CFC821E}"/>
    <cellStyle name="Migliaia 6 14 2 2" xfId="28596" xr:uid="{3BBD9FA9-D0A8-4583-818D-3DFE83A42671}"/>
    <cellStyle name="Migliaia 6 14 2 3" xfId="18302" xr:uid="{D074500E-A8B2-4394-83FA-A9DA44D5E67E}"/>
    <cellStyle name="Migliaia 6 14 3" xfId="9286" xr:uid="{85723D0E-60A8-446D-BDE5-42799549C509}"/>
    <cellStyle name="Migliaia 6 14 3 2" xfId="31556" xr:uid="{7D32F902-ABBD-41AE-9D90-23AD4BEBE0F1}"/>
    <cellStyle name="Migliaia 6 14 3 3" xfId="21280" xr:uid="{53DD9E00-D023-466C-95C5-15B43BBE111A}"/>
    <cellStyle name="Migliaia 6 14 4" xfId="25632" xr:uid="{E425C2DB-B906-4B36-9AC0-A70BC6CA7D94}"/>
    <cellStyle name="Migliaia 6 14 5" xfId="15332" xr:uid="{ACC37D81-8CE9-4E52-9357-AE03CA29207B}"/>
    <cellStyle name="Migliaia 6 15" xfId="2711" xr:uid="{82779ED8-9E46-4EC1-B8DB-ADD3E5B077C0}"/>
    <cellStyle name="Migliaia 6 15 2" xfId="5996" xr:uid="{02D12CEF-CBB3-46A1-9FC8-26882A4DE6C2}"/>
    <cellStyle name="Migliaia 6 15 2 2" xfId="28497" xr:uid="{C469CF63-64DF-4BE8-AC63-CDC4D7300956}"/>
    <cellStyle name="Migliaia 6 15 2 3" xfId="18203" xr:uid="{DC20EBA6-36E7-44FD-8467-FFA1BC475810}"/>
    <cellStyle name="Migliaia 6 15 3" xfId="9187" xr:uid="{6FE856A8-24CE-4AA5-B7F2-58513F09E796}"/>
    <cellStyle name="Migliaia 6 15 3 2" xfId="31457" xr:uid="{BD9742CB-AF47-4B2C-B0AA-C6D985D95334}"/>
    <cellStyle name="Migliaia 6 15 3 3" xfId="21181" xr:uid="{5475E248-EB93-4B04-A62B-CDDBC1770341}"/>
    <cellStyle name="Migliaia 6 15 4" xfId="25533" xr:uid="{3CAE0B65-3A3D-42C6-8090-95067C2B8E5A}"/>
    <cellStyle name="Migliaia 6 15 5" xfId="15233" xr:uid="{0F416AE6-BDD6-4C1A-963D-B700DA3A602F}"/>
    <cellStyle name="Migliaia 6 16" xfId="2400" xr:uid="{63093B7C-F695-46E5-88DA-7654369CAA67}"/>
    <cellStyle name="Migliaia 6 16 2" xfId="5747" xr:uid="{AA663DCE-88A5-482C-BF5A-28186B364607}"/>
    <cellStyle name="Migliaia 6 16 2 2" xfId="28263" xr:uid="{DC8DB105-6644-477D-B13F-1B1EED12802D}"/>
    <cellStyle name="Migliaia 6 16 2 3" xfId="17969" xr:uid="{85CAA7B4-25AB-4D4B-9450-2C9E331439E7}"/>
    <cellStyle name="Migliaia 6 16 3" xfId="8953" xr:uid="{EDE3F9D5-9DF5-44B3-9E67-8F27F3EAAF2C}"/>
    <cellStyle name="Migliaia 6 16 3 2" xfId="31223" xr:uid="{1A3D7317-878B-438D-8F4A-7035685D8107}"/>
    <cellStyle name="Migliaia 6 16 3 3" xfId="20947" xr:uid="{4B00253C-52A7-4422-8CB8-9E0C094F2736}"/>
    <cellStyle name="Migliaia 6 16 4" xfId="25299" xr:uid="{0A7F8945-46FB-4828-A819-869E3478CA37}"/>
    <cellStyle name="Migliaia 6 16 5" xfId="14999" xr:uid="{E4F82751-DEAC-4BB8-B509-92DB141FE35F}"/>
    <cellStyle name="Migliaia 6 17" xfId="2235" xr:uid="{5AFB683F-06AA-4EF0-AEBE-15715431D059}"/>
    <cellStyle name="Migliaia 6 17 2" xfId="5580" xr:uid="{FC2FBDDC-BC9B-467C-BB34-50D92F5ECD00}"/>
    <cellStyle name="Migliaia 6 17 2 2" xfId="28096" xr:uid="{C536D2B9-DE32-4373-AD09-142221501601}"/>
    <cellStyle name="Migliaia 6 17 2 3" xfId="17802" xr:uid="{91BB899B-C7F2-42FF-ABEC-ECDAFF2A7A7E}"/>
    <cellStyle name="Migliaia 6 17 3" xfId="8786" xr:uid="{6AEDB844-EA04-495F-9775-D7037BE5B338}"/>
    <cellStyle name="Migliaia 6 17 3 2" xfId="31056" xr:uid="{32216249-BB17-4616-95C2-24298442B325}"/>
    <cellStyle name="Migliaia 6 17 3 3" xfId="20780" xr:uid="{BC814B75-2EB0-4F2F-8F41-9F9C3D945167}"/>
    <cellStyle name="Migliaia 6 17 4" xfId="25132" xr:uid="{E8B02BD7-C08B-4F97-8494-4FB6CF0550F8}"/>
    <cellStyle name="Migliaia 6 17 5" xfId="14832" xr:uid="{A3D5CD3A-DB39-4F63-9520-20B395070CEC}"/>
    <cellStyle name="Migliaia 6 18" xfId="2144" xr:uid="{1F2C108C-8E11-427D-B09C-9B7AD12E8381}"/>
    <cellStyle name="Migliaia 6 18 2" xfId="5521" xr:uid="{CA9BA583-5F4F-48F4-AFD0-A655EC8D7DFD}"/>
    <cellStyle name="Migliaia 6 18 2 2" xfId="28051" xr:uid="{7B789CA0-6C5E-41D9-97C3-79BFD2D0D7DC}"/>
    <cellStyle name="Migliaia 6 18 2 3" xfId="17757" xr:uid="{60AAA761-ED7A-4145-A445-9B57F3EA4D72}"/>
    <cellStyle name="Migliaia 6 18 3" xfId="8734" xr:uid="{4B4B54BF-D8B8-4CAF-A017-D69C65CEE7A7}"/>
    <cellStyle name="Migliaia 6 18 3 2" xfId="31011" xr:uid="{20C5570D-DA5D-4729-9568-A1689B139146}"/>
    <cellStyle name="Migliaia 6 18 3 3" xfId="20735" xr:uid="{99B3F340-21C3-4679-9D6E-33A033313C2D}"/>
    <cellStyle name="Migliaia 6 18 4" xfId="25080" xr:uid="{BEF46E7F-0F50-402C-8E5C-9ED1F7753A17}"/>
    <cellStyle name="Migliaia 6 18 5" xfId="14780" xr:uid="{EB9188FF-C3FF-4CD4-8777-C3BAD8446BB2}"/>
    <cellStyle name="Migliaia 6 19" xfId="2038" xr:uid="{0362DB0B-5B2E-47A4-A4EA-73005B645DE4}"/>
    <cellStyle name="Migliaia 6 19 2" xfId="5454" xr:uid="{4180BF3E-C30F-4537-A40D-95736BBDA7E0}"/>
    <cellStyle name="Migliaia 6 19 2 2" xfId="28007" xr:uid="{36B33334-C701-4185-8D8F-2E7BC18BFF60}"/>
    <cellStyle name="Migliaia 6 19 2 3" xfId="17713" xr:uid="{0F0B0BB8-0CF9-4352-8682-42A854457F62}"/>
    <cellStyle name="Migliaia 6 19 3" xfId="8688" xr:uid="{95890CDF-12D3-4D67-9142-4864AF422F8A}"/>
    <cellStyle name="Migliaia 6 19 3 2" xfId="30967" xr:uid="{2A3F9D3F-DE4E-48CB-91A0-353B16A8A557}"/>
    <cellStyle name="Migliaia 6 19 3 3" xfId="20691" xr:uid="{C6880806-165B-4F38-85E7-6998C56819A7}"/>
    <cellStyle name="Migliaia 6 19 4" xfId="25034" xr:uid="{95BB8B7F-6F96-4676-B8B8-F2EAF5838224}"/>
    <cellStyle name="Migliaia 6 19 5" xfId="14734" xr:uid="{19097515-6025-460B-9E7D-B2DFDE6AE12B}"/>
    <cellStyle name="Migliaia 6 2" xfId="99" xr:uid="{33E2C660-853C-4377-948A-ACB9411D13E7}"/>
    <cellStyle name="Migliaia 6 2 10" xfId="9648" xr:uid="{0DDF226C-508C-4E2F-9315-ABCB1A600C36}"/>
    <cellStyle name="Migliaia 6 2 10 2" xfId="31918" xr:uid="{CEC2BD16-2A79-4F81-B7D0-B560BEF93597}"/>
    <cellStyle name="Migliaia 6 2 10 3" xfId="21642" xr:uid="{EF44671D-2A95-472E-ACA4-550B65BABB5B}"/>
    <cellStyle name="Migliaia 6 2 11" xfId="12768" xr:uid="{74FCF00C-00DD-42CD-9599-15F960E67D3D}"/>
    <cellStyle name="Migliaia 6 2 11 3" xfId="23638" xr:uid="{A38512EA-A3E5-48F4-9FB7-CC13CA956BE1}"/>
    <cellStyle name="Migliaia 6 2 12" xfId="14264" xr:uid="{DC54154D-7023-4F0E-B6DC-BD9E5749C159}"/>
    <cellStyle name="Migliaia 6 2 12 2" xfId="25994" xr:uid="{78085F53-A369-4993-9347-D2CA89826887}"/>
    <cellStyle name="Migliaia 6 2 13" xfId="15694" xr:uid="{883F6EDD-BFEB-4703-9997-262385632F01}"/>
    <cellStyle name="Migliaia 6 2 16" xfId="1209" xr:uid="{1AD3A60F-E4B3-42BF-87FF-2AAE450AED1F}"/>
    <cellStyle name="Migliaia 6 2 2" xfId="156" xr:uid="{403737C9-4E7A-447A-A0BE-D77302F87803}"/>
    <cellStyle name="Migliaia 6 2 2 2" xfId="563" xr:uid="{240D673C-0A2C-40D3-A1CB-3423897BBEF5}"/>
    <cellStyle name="Migliaia 6 2 2 2 2" xfId="1109" xr:uid="{025B78E4-ABDE-42A7-AE98-7C7F62984D0D}"/>
    <cellStyle name="Migliaia 6 2 2 2 2 2" xfId="30652" xr:uid="{4B6CD6EC-643A-4BFC-8C8F-96B6E1A9782E}"/>
    <cellStyle name="Migliaia 6 2 2 2 2 3" xfId="20364" xr:uid="{699DB45E-8CB2-4CBA-9760-C1D966B9CF66}"/>
    <cellStyle name="Migliaia 6 2 2 2 2 5" xfId="8241" xr:uid="{5D52346F-25B6-499A-9A80-F80DD1864B40}"/>
    <cellStyle name="Migliaia 6 2 2 2 3" xfId="11345" xr:uid="{A8D209AC-7075-4C66-A2C9-890064DF21BA}"/>
    <cellStyle name="Migliaia 6 2 2 2 3 3" xfId="23344" xr:uid="{4EF941E2-2015-4826-BE8F-F4FA713AACA8}"/>
    <cellStyle name="Migliaia 6 2 2 2 4" xfId="13582" xr:uid="{CFE6F585-0493-42E9-A725-387C5718426B}"/>
    <cellStyle name="Migliaia 6 2 2 2 4 3" xfId="24218" xr:uid="{EDC8757F-A3FB-409C-A043-1414D5CE869D}"/>
    <cellStyle name="Migliaia 6 2 2 2 5" xfId="14492" xr:uid="{1B6F939D-FDCF-4852-BBFC-9B7627ABC71E}"/>
    <cellStyle name="Migliaia 6 2 2 2 5 2" xfId="27690" xr:uid="{B0D989D6-C8B1-4B64-9D26-34F28615CF07}"/>
    <cellStyle name="Migliaia 6 2 2 2 6" xfId="17396" xr:uid="{5F237016-04F5-4E1C-8684-D06B2B09E630}"/>
    <cellStyle name="Migliaia 6 2 2 2 7" xfId="33062" xr:uid="{F3CCA548-BEE2-438E-B8DD-B8C85078FB40}"/>
    <cellStyle name="Migliaia 6 2 2 2 9" xfId="1437" xr:uid="{89855DE2-D5BA-4C77-9F3B-A90F365F41AF}"/>
    <cellStyle name="Migliaia 6 2 2 3" xfId="955" xr:uid="{B619EE56-AB7B-4F07-8ED0-E9CA2A2D2FF7}"/>
    <cellStyle name="Migliaia 6 2 2 3 2" xfId="29627" xr:uid="{87C0B1B8-E15A-4C19-9205-53AF2E5B11DF}"/>
    <cellStyle name="Migliaia 6 2 2 3 3" xfId="19336" xr:uid="{9E320701-B7F7-42CF-9E2E-1CE4B3C0AF9A}"/>
    <cellStyle name="Migliaia 6 2 2 3 5" xfId="7155" xr:uid="{BE8C6689-1607-48B8-9326-487F44483D46}"/>
    <cellStyle name="Migliaia 6 2 2 4" xfId="10320" xr:uid="{48F69E10-6C8E-4BFC-9EDC-7B0EBB1D1973}"/>
    <cellStyle name="Migliaia 6 2 2 4 2" xfId="32589" xr:uid="{95F0B2CC-72D3-45AF-B78C-26B528521D8C}"/>
    <cellStyle name="Migliaia 6 2 2 4 3" xfId="22315" xr:uid="{745C5C22-E73A-4ADE-A976-7765004AB0FE}"/>
    <cellStyle name="Migliaia 6 2 2 5" xfId="12978" xr:uid="{01B81F00-F365-4DD7-BD98-62AF54FD5395}"/>
    <cellStyle name="Migliaia 6 2 2 5 3" xfId="23801" xr:uid="{2B28E0A8-2488-4C0B-8BFB-1F36152AD536}"/>
    <cellStyle name="Migliaia 6 2 2 6" xfId="14337" xr:uid="{FDEE57BB-AAB2-4D19-89C7-9998E4F05B83}"/>
    <cellStyle name="Migliaia 6 2 2 6 2" xfId="26666" xr:uid="{E6486947-8B88-4547-9DD2-E13F03AD6CBA}"/>
    <cellStyle name="Migliaia 6 2 2 7" xfId="16367" xr:uid="{47C479CB-9A4A-4777-8D15-8626DB180F93}"/>
    <cellStyle name="Migliaia 6 2 2 9" xfId="1282" xr:uid="{1A188469-2465-4624-B774-08CCB64ED664}"/>
    <cellStyle name="Migliaia 6 2 3" xfId="227" xr:uid="{B4F022AC-B97D-44FB-85B1-2CD16C403FF9}"/>
    <cellStyle name="Migliaia 6 2 3 10" xfId="3826" xr:uid="{E0BA0D3D-FE41-4CA4-ACF4-4FB46640BDD8}"/>
    <cellStyle name="Migliaia 6 2 3 2" xfId="883" xr:uid="{507AEDD5-25D5-4AF0-9AEF-A745172BE32A}"/>
    <cellStyle name="Migliaia 6 2 3 2 2" xfId="8009" xr:uid="{F97783FA-8DAE-4781-A342-60997B7084C1}"/>
    <cellStyle name="Migliaia 6 2 3 2 2 2" xfId="30440" xr:uid="{88A372C4-FDD7-472E-8ACA-41325A4C7A7D}"/>
    <cellStyle name="Migliaia 6 2 3 2 2 3" xfId="20150" xr:uid="{07AC61AE-67EC-44A3-8C14-D2CAEE1FC26D}"/>
    <cellStyle name="Migliaia 6 2 3 2 3" xfId="11132" xr:uid="{55FEA127-6D2A-4D75-89C3-47E14CB58645}"/>
    <cellStyle name="Migliaia 6 2 3 2 3 3" xfId="23130" xr:uid="{6267677F-2BDB-4A80-9D86-88FA2BB3A553}"/>
    <cellStyle name="Migliaia 6 2 3 2 4" xfId="27481" xr:uid="{9C45ACEC-478B-4A97-968E-09CB0A87BCC7}"/>
    <cellStyle name="Migliaia 6 2 3 2 5" xfId="17182" xr:uid="{F320BB78-115E-46A6-80A3-6F5FA7457BEE}"/>
    <cellStyle name="Migliaia 6 2 3 2 6" xfId="33133" xr:uid="{A241E9C9-A5D9-4C18-B522-EC606B0191AE}"/>
    <cellStyle name="Migliaia 6 2 3 2 7" xfId="4822" xr:uid="{0F9B80CB-F556-4325-97E6-16C47AC76F68}"/>
    <cellStyle name="Migliaia 6 2 3 3" xfId="6996" xr:uid="{76D5EDC1-95DE-492B-9AD5-40A30063B0CA}"/>
    <cellStyle name="Migliaia 6 2 3 3 2" xfId="29467" xr:uid="{9F7324E9-C500-478E-86C2-8909653217D4}"/>
    <cellStyle name="Migliaia 6 2 3 3 3" xfId="19174" xr:uid="{9A55A578-49BD-44F4-98F6-82970E10FD7B}"/>
    <cellStyle name="Migliaia 6 2 3 4" xfId="10158" xr:uid="{E284F194-5B11-40BB-B3B5-31E18915D0F2}"/>
    <cellStyle name="Migliaia 6 2 3 4 2" xfId="32428" xr:uid="{51F6D624-6259-4703-A40C-E1F92CBEFC87}"/>
    <cellStyle name="Migliaia 6 2 3 4 3" xfId="22153" xr:uid="{CBCBBE67-DCF3-48E4-8A68-DDCD94D738CA}"/>
    <cellStyle name="Migliaia 6 2 3 5" xfId="13421" xr:uid="{9AF299FA-23CC-4F27-B53E-4F529C0FB266}"/>
    <cellStyle name="Migliaia 6 2 3 5 3" xfId="24057" xr:uid="{5CFCE2AE-1854-4999-B952-FEABA4346516}"/>
    <cellStyle name="Migliaia 6 2 3 6" xfId="26504" xr:uid="{723E10F2-4D4D-4126-AA64-12001B90F42A}"/>
    <cellStyle name="Migliaia 6 2 3 7" xfId="16205" xr:uid="{ADA8DACC-3E6A-474C-8041-65B33C90D2E1}"/>
    <cellStyle name="Migliaia 6 2 4" xfId="287" xr:uid="{D71ECADE-2485-46AC-9A4F-4582B874E1F6}"/>
    <cellStyle name="Migliaia 6 2 4 2" xfId="7880" xr:uid="{3020B349-786D-442B-9442-673502BB79EF}"/>
    <cellStyle name="Migliaia 6 2 4 2 2" xfId="30308" xr:uid="{3B6B5E82-3044-4211-B455-75426EC8B715}"/>
    <cellStyle name="Migliaia 6 2 4 2 3" xfId="20019" xr:uid="{1EF85A38-330A-45B9-A04B-1B066C2FE454}"/>
    <cellStyle name="Migliaia 6 2 4 2 4" xfId="33193" xr:uid="{3AD09B08-167D-41FE-98C2-C43418A98300}"/>
    <cellStyle name="Migliaia 6 2 4 3" xfId="11003" xr:uid="{19D59990-D214-45DD-95A0-3B93E774A9DA}"/>
    <cellStyle name="Migliaia 6 2 4 3 3" xfId="22998" xr:uid="{F77121FD-1CDE-4D58-9C6F-8B3D5380A351}"/>
    <cellStyle name="Migliaia 6 2 4 4" xfId="13692" xr:uid="{C23BF544-D540-4D16-83F5-4E107E7BAE45}"/>
    <cellStyle name="Migliaia 6 2 4 4 3" xfId="24330" xr:uid="{28D458A9-B7CF-4E25-9C62-AD870A8E1980}"/>
    <cellStyle name="Migliaia 6 2 4 5" xfId="27349" xr:uid="{73AC4771-8AC4-48DA-AF2C-3BFB953D3E55}"/>
    <cellStyle name="Migliaia 6 2 4 6" xfId="17050" xr:uid="{EF043CD6-D438-466E-A381-5B30105121EE}"/>
    <cellStyle name="Migliaia 6 2 4 8" xfId="4704" xr:uid="{6E7BF0FA-3025-4850-9BBE-911A746484F3}"/>
    <cellStyle name="Migliaia 6 2 5" xfId="4502" xr:uid="{A58DF9FC-C1C7-45E8-9300-2DF920B3D9BE}"/>
    <cellStyle name="Migliaia 6 2 5 2" xfId="7678" xr:uid="{904A2490-F927-4635-BBDA-AA5D73C248FA}"/>
    <cellStyle name="Migliaia 6 2 5 2 2" xfId="30107" xr:uid="{63898E61-113B-4B70-9465-5A07BA00448B}"/>
    <cellStyle name="Migliaia 6 2 5 2 3" xfId="19817" xr:uid="{0FCF6E32-DF22-4C31-A405-912FA6CCA25C}"/>
    <cellStyle name="Migliaia 6 2 5 3" xfId="10801" xr:uid="{1392B4DD-B189-43CA-8A52-A6C08A38B4AD}"/>
    <cellStyle name="Migliaia 6 2 5 3 3" xfId="22796" xr:uid="{2A27C77D-0952-41A8-A1E4-3A1FFD96FB07}"/>
    <cellStyle name="Migliaia 6 2 5 4" xfId="13705" xr:uid="{4E691CAB-5383-4114-A976-33F25085F2C4}"/>
    <cellStyle name="Migliaia 6 2 5 4 3" xfId="24343" xr:uid="{B7EF06D5-F719-4135-80C5-4DCAE89D01DA}"/>
    <cellStyle name="Migliaia 6 2 5 5" xfId="27147" xr:uid="{2A36ECC9-1764-4B2F-9837-9713E6103B39}"/>
    <cellStyle name="Migliaia 6 2 5 6" xfId="16848" xr:uid="{151FFE1B-9708-4A44-AF38-DA42570FE3F3}"/>
    <cellStyle name="Migliaia 6 2 5 7" xfId="33006" xr:uid="{D9F3201D-8851-4BF2-9711-432AAC2FD517}"/>
    <cellStyle name="Migliaia 6 2 6" xfId="4304" xr:uid="{61501E82-0219-4530-87F6-E6DCDA77A3F2}"/>
    <cellStyle name="Migliaia 6 2 6 2" xfId="7479" xr:uid="{A02D71DF-3ECD-4055-B5F1-B89AA0E43F4A}"/>
    <cellStyle name="Migliaia 6 2 6 2 2" xfId="29915" xr:uid="{F72D3AA9-FAE8-4F5C-B3FE-0D0C0B23136B}"/>
    <cellStyle name="Migliaia 6 2 6 2 3" xfId="19625" xr:uid="{A0258139-1FB9-4763-8960-4B8E96D35A87}"/>
    <cellStyle name="Migliaia 6 2 6 3" xfId="10609" xr:uid="{F9B54EC6-DF74-4027-9A7A-43B1225C4553}"/>
    <cellStyle name="Migliaia 6 2 6 3 3" xfId="22604" xr:uid="{C06B1213-A1C2-400A-8674-8EF54B32FB27}"/>
    <cellStyle name="Migliaia 6 2 6 4" xfId="14172" xr:uid="{C3263656-1782-4D07-8365-FC9E7BC38B95}"/>
    <cellStyle name="Migliaia 6 2 6 4 3" xfId="24808" xr:uid="{616EAB30-B18A-4FF2-83D4-9730EBA83103}"/>
    <cellStyle name="Migliaia 6 2 6 5" xfId="26955" xr:uid="{EC5F9DF6-1DBE-4FCF-A3DC-0F3776706360}"/>
    <cellStyle name="Migliaia 6 2 6 6" xfId="16656" xr:uid="{07990626-F774-4745-8BD4-52223D5EFC66}"/>
    <cellStyle name="Migliaia 6 2 7" xfId="4123" xr:uid="{474D63C0-3152-4936-AC00-908ED5B63BEF}"/>
    <cellStyle name="Migliaia 6 2 7 2" xfId="7298" xr:uid="{BF802ED2-A06D-45FD-A12B-FA96D274DAB7}"/>
    <cellStyle name="Migliaia 6 2 7 2 2" xfId="29762" xr:uid="{F6139C6C-2A62-447E-809D-E38B5D599E6E}"/>
    <cellStyle name="Migliaia 6 2 7 2 3" xfId="19472" xr:uid="{F08170FC-1755-4C9E-8F8A-323AB6E09084}"/>
    <cellStyle name="Migliaia 6 2 7 3" xfId="10456" xr:uid="{57033A39-235B-4C9C-BEEA-920FD2DE79F7}"/>
    <cellStyle name="Migliaia 6 2 7 3 3" xfId="22451" xr:uid="{19864D8C-47C6-4485-ACB5-B30CF80999A0}"/>
    <cellStyle name="Migliaia 6 2 7 4" xfId="26802" xr:uid="{03C23B96-F1C8-4DAF-BE22-BE994BC00B23}"/>
    <cellStyle name="Migliaia 6 2 7 5" xfId="16503" xr:uid="{75D01D63-E9AF-472D-A542-30E445FF0350}"/>
    <cellStyle name="Migliaia 6 2 8" xfId="3353" xr:uid="{0201A424-D936-42FB-8651-2DCABD342932}"/>
    <cellStyle name="Migliaia 6 2 8 2" xfId="6710" xr:uid="{507CBFA4-BECB-4A79-9682-B198E788B0D4}"/>
    <cellStyle name="Migliaia 6 2 8 2 2" xfId="29210" xr:uid="{1E293C0D-61BD-4D0D-8A4C-EECA409F93E8}"/>
    <cellStyle name="Migliaia 6 2 8 2 3" xfId="18917" xr:uid="{4DAE2A8E-FD94-4D09-9DAE-70A8FB1E129A}"/>
    <cellStyle name="Migliaia 6 2 8 3" xfId="9901" xr:uid="{9075AE20-B0C3-41BA-B3D1-FC61B333AC4D}"/>
    <cellStyle name="Migliaia 6 2 8 3 2" xfId="32171" xr:uid="{139DA973-E9C4-4699-A8B0-DC6A3356B387}"/>
    <cellStyle name="Migliaia 6 2 8 3 3" xfId="21895" xr:uid="{6A5C8B82-BE9A-4BF5-A4E4-A0AE7E586BB0}"/>
    <cellStyle name="Migliaia 6 2 8 4" xfId="26246" xr:uid="{9DE38A78-5EAC-4C2C-A538-CC7ED636523C}"/>
    <cellStyle name="Migliaia 6 2 8 5" xfId="15947" xr:uid="{DEC0535D-9291-497F-8B4C-3D87AF745171}"/>
    <cellStyle name="Migliaia 6 2 9" xfId="6457" xr:uid="{6704E7F5-646C-4662-BC2F-4F96E4BCFBCC}"/>
    <cellStyle name="Migliaia 6 2 9 2" xfId="28958" xr:uid="{D38C9942-6F37-4D74-8D65-D20CA939BBB5}"/>
    <cellStyle name="Migliaia 6 2 9 3" xfId="18664" xr:uid="{CFBF1C82-4E77-4DD7-9A3E-B4EF8BE3A0A5}"/>
    <cellStyle name="Migliaia 6 20" xfId="1732" xr:uid="{4A3AD138-5669-4A8D-8AA3-7502ACF94082}"/>
    <cellStyle name="Migliaia 6 20 2" xfId="5342" xr:uid="{D6DCBD49-9B5B-4F20-8909-B11AB2BDBFD7}"/>
    <cellStyle name="Migliaia 6 20 2 2" xfId="27925" xr:uid="{DCAE5947-C580-4C88-BBCA-E7AA734D0F42}"/>
    <cellStyle name="Migliaia 6 20 2 3" xfId="17631" xr:uid="{EB32D94E-C126-46A7-B34A-CF7C45314FFE}"/>
    <cellStyle name="Migliaia 6 20 3" xfId="8605" xr:uid="{B95DD39A-B7AE-447C-80CC-63BF1DF5EA1D}"/>
    <cellStyle name="Migliaia 6 20 3 2" xfId="30885" xr:uid="{3DDA6BC1-C268-401D-8225-FEBD5EDEA754}"/>
    <cellStyle name="Migliaia 6 20 3 3" xfId="20609" xr:uid="{A72B56F7-4BC3-429A-9DA5-B21A64ECA63A}"/>
    <cellStyle name="Migliaia 6 20 4" xfId="24951" xr:uid="{CC70D3F7-56F6-4709-90DF-59ABAFB74A22}"/>
    <cellStyle name="Migliaia 6 20 5" xfId="14651" xr:uid="{B8A998B5-D07C-4D5D-997A-640D1216392B}"/>
    <cellStyle name="Migliaia 6 21" xfId="1632" xr:uid="{C21CBEF8-A8DD-4B50-A119-BB5E2FCD8F24}"/>
    <cellStyle name="Migliaia 6 21 2" xfId="5257" xr:uid="{38FC8A5A-9050-43E0-9C2C-7F4B3C033303}"/>
    <cellStyle name="Migliaia 6 21 2 2" xfId="27868" xr:uid="{4FA80E6F-12CE-4E96-88CD-6FED9EA24165}"/>
    <cellStyle name="Migliaia 6 21 2 3" xfId="17574" xr:uid="{D117F8AE-A748-4913-9964-72D4F281D6ED}"/>
    <cellStyle name="Migliaia 6 21 3" xfId="8541" xr:uid="{297BBD8A-AFF1-473C-9F8E-132DA3E10AAE}"/>
    <cellStyle name="Migliaia 6 21 3 2" xfId="30828" xr:uid="{AF460C78-DF0A-4B7E-8FFF-E39C46C589AF}"/>
    <cellStyle name="Migliaia 6 21 3 3" xfId="20552" xr:uid="{5A478CBC-7BEF-4E88-8A8D-88840AD1FE95}"/>
    <cellStyle name="Migliaia 6 21 4" xfId="24887" xr:uid="{CF0B89C0-F0FC-4E08-B586-91C61AF92451}"/>
    <cellStyle name="Migliaia 6 21 5" xfId="14587" xr:uid="{85687485-DAF2-40BB-A0E5-45663EED32BB}"/>
    <cellStyle name="Migliaia 6 22" xfId="1532" xr:uid="{16777021-EE7F-4283-8E39-DDE37D8BDFBE}"/>
    <cellStyle name="Migliaia 6 22 2" xfId="5186" xr:uid="{47B8288B-B3D2-4F8D-ADC8-F1FA53EABFCD}"/>
    <cellStyle name="Migliaia 6 22 3" xfId="8477" xr:uid="{DCFE46CE-61CC-4F9A-9B2A-EC6A6864BDA0}"/>
    <cellStyle name="Migliaia 6 23" xfId="8422" xr:uid="{62424150-2121-49E3-9F3E-BFF2D1F10E30}"/>
    <cellStyle name="Migliaia 6 23 2" xfId="8466" xr:uid="{B8B02B9F-9D28-40F6-BC92-19FF2E3BC028}"/>
    <cellStyle name="Migliaia 6 23 3" xfId="20474" xr:uid="{E930C59D-9490-4308-87E5-CB737C1AAD75}"/>
    <cellStyle name="Migliaia 6 24" xfId="5168" xr:uid="{EADA3D54-F0CC-4C22-B5DF-601A9B4149A4}"/>
    <cellStyle name="Migliaia 6 24 3" xfId="23456" xr:uid="{85EBDF82-934C-4AFB-A256-D467A120026D}"/>
    <cellStyle name="Migliaia 6 25" xfId="8445" xr:uid="{5867FF54-A303-4EA9-8C58-BC162E68E68B}"/>
    <cellStyle name="Migliaia 6 26" xfId="14204" xr:uid="{1890E0A7-3E5B-464E-96EC-C7C7353ECB2A}"/>
    <cellStyle name="Migliaia 6 26 2" xfId="14523" xr:uid="{EE83D2D9-EB16-4CCB-A3ED-92BFDFAB98E1}"/>
    <cellStyle name="Migliaia 6 3" xfId="132" xr:uid="{B34CDD29-6ACF-4E30-98AC-BD6EDE9066B7}"/>
    <cellStyle name="Migliaia 6 3 12" xfId="1278" xr:uid="{854AD840-DD80-448E-B144-D3FF86DE68C2}"/>
    <cellStyle name="Migliaia 6 3 2" xfId="324" xr:uid="{D19ECC86-3471-4954-9FD1-71CF0D6280DA}"/>
    <cellStyle name="Migliaia 6 3 2 10" xfId="1385" xr:uid="{B4997D87-7B68-4830-BB1F-B0B37D2ADFB0}"/>
    <cellStyle name="Migliaia 6 3 2 2" xfId="1058" xr:uid="{8B107BF1-9BC3-4CB4-8BCD-CAC816CF6411}"/>
    <cellStyle name="Migliaia 6 3 2 2 2" xfId="8308" xr:uid="{123E14FD-043C-481D-A148-CEB49CF744FD}"/>
    <cellStyle name="Migliaia 6 3 2 2 2 2" xfId="30718" xr:uid="{9A75ABAE-199B-49CE-8CB9-678F0ED978AE}"/>
    <cellStyle name="Migliaia 6 3 2 2 2 3" xfId="20432" xr:uid="{ADABD10B-000A-45AF-B216-48746AB60963}"/>
    <cellStyle name="Migliaia 6 3 2 2 3" xfId="11412" xr:uid="{A25B3705-6210-4A1B-B5A6-78D8FF6FE668}"/>
    <cellStyle name="Migliaia 6 3 2 2 3 3" xfId="23412" xr:uid="{25C8E8C1-216E-4D54-9C61-5CA2EC1E184D}"/>
    <cellStyle name="Migliaia 6 3 2 2 4" xfId="13502" xr:uid="{F2D98A67-FD97-4CBB-A8B8-365B6F211258}"/>
    <cellStyle name="Migliaia 6 3 2 2 4 3" xfId="24138" xr:uid="{C9CD1ADF-4CB5-4A5A-A33B-62A90900194E}"/>
    <cellStyle name="Migliaia 6 3 2 2 5" xfId="27758" xr:uid="{510F4A39-7F8F-4C30-A00B-4BAEA25534B5}"/>
    <cellStyle name="Migliaia 6 3 2 2 6" xfId="17464" xr:uid="{34B96D9D-397D-4F94-986D-42F65E510ABE}"/>
    <cellStyle name="Migliaia 6 3 2 2 8" xfId="5099" xr:uid="{97CA2A8C-6889-466B-9A27-AC4A0F8E36C8}"/>
    <cellStyle name="Migliaia 6 3 2 3" xfId="7077" xr:uid="{9A78FE0F-7CD5-4160-8651-F26DAF9606C0}"/>
    <cellStyle name="Migliaia 6 3 2 3 2" xfId="29548" xr:uid="{EFFE0870-9510-4427-AE69-FD057AC95B22}"/>
    <cellStyle name="Migliaia 6 3 2 3 3" xfId="19256" xr:uid="{111DC441-9862-4F56-9EB3-527C2C864EE9}"/>
    <cellStyle name="Migliaia 6 3 2 4" xfId="10240" xr:uid="{7272CF24-0A20-4109-BDA7-344876F1C63F}"/>
    <cellStyle name="Migliaia 6 3 2 4 2" xfId="32510" xr:uid="{198B127B-F829-4E7B-A7E5-B901728157C8}"/>
    <cellStyle name="Migliaia 6 3 2 4 3" xfId="22235" xr:uid="{614A6489-C16E-40D9-9FED-32202F0588CF}"/>
    <cellStyle name="Migliaia 6 3 2 5" xfId="12900" xr:uid="{B9637B5E-0808-4979-9A28-A48ADA27687B}"/>
    <cellStyle name="Migliaia 6 3 2 5 3" xfId="23721" xr:uid="{FE97A0D9-B9BB-4367-87B0-E72BB2CCD510}"/>
    <cellStyle name="Migliaia 6 3 2 6" xfId="14440" xr:uid="{093E119E-DD50-4FA6-82FE-B4CA7F197CC2}"/>
    <cellStyle name="Migliaia 6 3 2 6 2" xfId="26586" xr:uid="{A0BB8324-4F56-4339-85E5-7FC739EA1088}"/>
    <cellStyle name="Migliaia 6 3 2 7" xfId="16287" xr:uid="{51F29E2F-4536-4FB5-98DA-5CDE7B11A98C}"/>
    <cellStyle name="Migliaia 6 3 2 8" xfId="33038" xr:uid="{E97C58E6-5B2E-4148-B92C-648142DFF6F0}"/>
    <cellStyle name="Migliaia 6 3 3" xfId="951" xr:uid="{321ABC87-3C11-49F1-8C5D-371797BF283B}"/>
    <cellStyle name="Migliaia 6 3 3 2" xfId="4866" xr:uid="{A7C7C2ED-1974-423D-9009-A4595F4DC8A2}"/>
    <cellStyle name="Migliaia 6 3 3 2 2" xfId="8053" xr:uid="{03579345-D12A-48AA-AF72-E98AD20CE060}"/>
    <cellStyle name="Migliaia 6 3 3 2 2 2" xfId="30483" xr:uid="{132A6FE6-FB87-415C-A5DC-DFFA8FDEE77F}"/>
    <cellStyle name="Migliaia 6 3 3 2 2 3" xfId="20193" xr:uid="{3A2FBDBC-D52E-4E48-964F-4909C6A0A9EA}"/>
    <cellStyle name="Migliaia 6 3 3 2 3" xfId="11175" xr:uid="{32222F20-4763-41DE-BDFB-9170AFE18052}"/>
    <cellStyle name="Migliaia 6 3 3 2 3 3" xfId="23173" xr:uid="{793AC42E-D10D-429D-86F2-FAB20DDC264A}"/>
    <cellStyle name="Migliaia 6 3 3 2 4" xfId="27522" xr:uid="{4EFB09CA-E3CE-4248-9D79-7C6F8FADA0B1}"/>
    <cellStyle name="Migliaia 6 3 3 2 5" xfId="17225" xr:uid="{C623FAE9-435B-4DFF-8CE4-CCDE6CA8A5ED}"/>
    <cellStyle name="Migliaia 6 3 3 3" xfId="6914" xr:uid="{0263B50C-0DD2-449C-843A-9475BB23505C}"/>
    <cellStyle name="Migliaia 6 3 3 3 2" xfId="29385" xr:uid="{59378279-0020-44C1-ADD6-312BA1039EE1}"/>
    <cellStyle name="Migliaia 6 3 3 3 3" xfId="19092" xr:uid="{7D86645D-A457-491B-A477-4FF11A9D3B88}"/>
    <cellStyle name="Migliaia 6 3 3 4" xfId="10077" xr:uid="{4FD3855E-9558-45E0-BEF3-9C5698CE754E}"/>
    <cellStyle name="Migliaia 6 3 3 4 2" xfId="32346" xr:uid="{3BB57D65-DC65-443C-BAD5-0E4D77248015}"/>
    <cellStyle name="Migliaia 6 3 3 4 3" xfId="22071" xr:uid="{E9FEA40B-2232-47A5-9E13-68F6CD885F99}"/>
    <cellStyle name="Migliaia 6 3 3 5" xfId="13342" xr:uid="{CEDEC8F1-12C2-489F-9BAC-FC03393FC77F}"/>
    <cellStyle name="Migliaia 6 3 3 5 3" xfId="23978" xr:uid="{BC6A6708-9843-45D1-BA04-7BF1DB2B967D}"/>
    <cellStyle name="Migliaia 6 3 3 6" xfId="26422" xr:uid="{0301BFD4-AFFA-4695-A046-0ACACEB0E9BE}"/>
    <cellStyle name="Migliaia 6 3 3 7" xfId="16123" xr:uid="{DA8E5B48-6BAA-496B-8BC3-3EB0355C1154}"/>
    <cellStyle name="Migliaia 6 3 3 9" xfId="3757" xr:uid="{0EDC019C-78CB-4A2B-9D07-6F545E5C9AFF}"/>
    <cellStyle name="Migliaia 6 3 4" xfId="3271" xr:uid="{02F62075-CE58-4D37-A0EE-9DC3CB6772C8}"/>
    <cellStyle name="Migliaia 6 3 4 2" xfId="6628" xr:uid="{030959F9-D2AE-4B8F-B67C-8632CF1D8CC9}"/>
    <cellStyle name="Migliaia 6 3 4 2 2" xfId="29128" xr:uid="{9DA8C488-BDEA-4355-978E-5DC516066506}"/>
    <cellStyle name="Migliaia 6 3 4 2 3" xfId="18835" xr:uid="{205D8005-0712-4221-9352-2A4EEE913796}"/>
    <cellStyle name="Migliaia 6 3 4 3" xfId="9819" xr:uid="{A105F6B4-FD82-46A2-85AC-1A057158A002}"/>
    <cellStyle name="Migliaia 6 3 4 3 2" xfId="32089" xr:uid="{7D2BC001-BC5E-45D0-95DF-B0257212C480}"/>
    <cellStyle name="Migliaia 6 3 4 3 3" xfId="21813" xr:uid="{DED53A63-D177-4DD3-96EB-2213701348A1}"/>
    <cellStyle name="Migliaia 6 3 4 4" xfId="26164" xr:uid="{956195DB-5F04-464F-BAD8-7923C990594C}"/>
    <cellStyle name="Migliaia 6 3 4 5" xfId="15865" xr:uid="{DB083E44-642B-411F-8C5C-03CB5C4FD6BA}"/>
    <cellStyle name="Migliaia 6 3 5" xfId="6375" xr:uid="{6E0B7008-9BC8-4B5F-B1FE-8CEDD3A2C458}"/>
    <cellStyle name="Migliaia 6 3 5 2" xfId="28876" xr:uid="{FB599EC8-ACB5-4AD2-8E52-D09C1904D346}"/>
    <cellStyle name="Migliaia 6 3 5 3" xfId="18582" xr:uid="{5E89D21D-03B3-4D5D-B240-5551B92D9F6A}"/>
    <cellStyle name="Migliaia 6 3 6" xfId="9566" xr:uid="{C8DEA1DD-83E6-4785-9CDF-B6F2521EA056}"/>
    <cellStyle name="Migliaia 6 3 6 2" xfId="31836" xr:uid="{A3ABB20A-FDF6-4F79-A18D-21585D537BA9}"/>
    <cellStyle name="Migliaia 6 3 6 3" xfId="21560" xr:uid="{D0F780CA-638F-49F3-8857-14EBB17C797C}"/>
    <cellStyle name="Migliaia 6 3 7" xfId="12688" xr:uid="{BA4027FA-6D62-4D4E-A6F8-83CDBFE1B8A9}"/>
    <cellStyle name="Migliaia 6 3 7 3" xfId="23556" xr:uid="{1245300F-4CBA-4B25-8F57-DF5B2606BF7B}"/>
    <cellStyle name="Migliaia 6 3 8" xfId="14333" xr:uid="{386C40CE-B04C-4C1E-B525-D4ACB71DD9B8}"/>
    <cellStyle name="Migliaia 6 3 8 2" xfId="25912" xr:uid="{37181671-DE1B-4A24-905C-C96935651DE5}"/>
    <cellStyle name="Migliaia 6 3 9" xfId="15612" xr:uid="{DCA6E11C-58C1-496A-8794-D3DC6C5686CF}"/>
    <cellStyle name="Migliaia 6 33" xfId="1149" xr:uid="{733DAEB1-BAD4-4155-BADB-2CE41877FCA6}"/>
    <cellStyle name="Migliaia 6 4" xfId="199" xr:uid="{C72F3AD6-0D55-4FF7-904D-C926F525D9C4}"/>
    <cellStyle name="Migliaia 6 4 11" xfId="3425" xr:uid="{4F9894AF-B68E-4191-BDF4-26E7D56B9B76}"/>
    <cellStyle name="Migliaia 6 4 2" xfId="807" xr:uid="{EBB9C04E-77B0-4EBF-8CBE-6E31140EDDF8}"/>
    <cellStyle name="Migliaia 6 4 2 2" xfId="8153" xr:uid="{F31BB240-DE9D-4471-BD3D-5F1CB174F212}"/>
    <cellStyle name="Migliaia 6 4 2 2 2" xfId="30571" xr:uid="{ABBAED5C-CA32-4A0E-B422-B32E277FBF2E}"/>
    <cellStyle name="Migliaia 6 4 2 2 3" xfId="20282" xr:uid="{AF594F82-6565-4B7F-8082-13EF2B9EEA20}"/>
    <cellStyle name="Migliaia 6 4 2 3" xfId="11264" xr:uid="{F53C9BDC-6994-4CBF-AAF3-7814F9D5BEC5}"/>
    <cellStyle name="Migliaia 6 4 2 3 3" xfId="23262" xr:uid="{8D095F8C-2A1A-4937-A68A-5C7CD48CD1D8}"/>
    <cellStyle name="Migliaia 6 4 2 4" xfId="27609" xr:uid="{8F91145E-CA98-4F41-B61E-51CCE2AF50C0}"/>
    <cellStyle name="Migliaia 6 4 2 5" xfId="17314" xr:uid="{7CBC7CFD-DEF7-40B0-815F-4A79D32054AA}"/>
    <cellStyle name="Migliaia 6 4 2 6" xfId="33105" xr:uid="{B7821E48-8B91-4A57-804B-E96FED79BE4B}"/>
    <cellStyle name="Migliaia 6 4 2 7" xfId="4960" xr:uid="{CFFC4743-19D8-4E80-AE1A-A01A0D8C0DCA}"/>
    <cellStyle name="Migliaia 6 4 3" xfId="6793" xr:uid="{AA27D7DF-E574-4483-A113-F8CFE8FDC0AC}"/>
    <cellStyle name="Migliaia 6 4 3 2" xfId="29285" xr:uid="{8E9FFD78-0F5C-43F4-A761-D3836990CCEF}"/>
    <cellStyle name="Migliaia 6 4 3 3" xfId="18992" xr:uid="{497988AC-D728-4C2B-9155-6892A9796C68}"/>
    <cellStyle name="Migliaia 6 4 4" xfId="9977" xr:uid="{DF3CCE72-6A6E-4228-B3B4-183805961F97}"/>
    <cellStyle name="Migliaia 6 4 4 2" xfId="32246" xr:uid="{BFB14C05-CD92-493D-8ED5-853B00F0FE5D}"/>
    <cellStyle name="Migliaia 6 4 4 3" xfId="21971" xr:uid="{4844DBDF-801D-4163-B840-0D9F25F77675}"/>
    <cellStyle name="Migliaia 6 4 5" xfId="13054" xr:uid="{A92E9669-F54F-4BA9-8C8E-CC441698830C}"/>
    <cellStyle name="Migliaia 6 4 5 3" xfId="23878" xr:uid="{A3228B92-D1E0-4B09-865A-64645AC6184D}"/>
    <cellStyle name="Migliaia 6 4 6" xfId="26322" xr:uid="{79C3820C-677D-4BD1-BA58-6403B27B98B7}"/>
    <cellStyle name="Migliaia 6 4 7" xfId="16023" xr:uid="{410D59D2-C564-427E-AF9E-F4DA724B8AA5}"/>
    <cellStyle name="Migliaia 6 5" xfId="259" xr:uid="{A3C94CA3-4DF7-46DF-A0F6-7E17EC1A51A4}"/>
    <cellStyle name="Migliaia 6 5 2" xfId="7932" xr:uid="{29DB4D70-E7D0-473A-B820-2E212F2B0E93}"/>
    <cellStyle name="Migliaia 6 5 2 2" xfId="30362" xr:uid="{7D0AB9A3-9220-466A-98F0-1E57487A2C60}"/>
    <cellStyle name="Migliaia 6 5 2 3" xfId="20072" xr:uid="{3EB20740-3964-49DE-840A-E08075A0CC3F}"/>
    <cellStyle name="Migliaia 6 5 2 4" xfId="33165" xr:uid="{94E05C13-FFC5-4628-A9C0-9F211BBF1D6D}"/>
    <cellStyle name="Migliaia 6 5 3" xfId="11054" xr:uid="{49A0AD96-C23B-40DD-8C86-3DD550E9CA16}"/>
    <cellStyle name="Migliaia 6 5 3 3" xfId="23052" xr:uid="{A3333566-2A8C-407B-919F-A2E8B9DDD6CB}"/>
    <cellStyle name="Migliaia 6 5 4" xfId="13793" xr:uid="{0DB64CA1-F330-4534-853C-4ECB0917E5AF}"/>
    <cellStyle name="Migliaia 6 5 4 3" xfId="24432" xr:uid="{37209354-8B56-44BD-A545-7ABC6D0211E5}"/>
    <cellStyle name="Migliaia 6 5 5" xfId="27403" xr:uid="{0D5AE2EC-ED2C-4F9A-A2BF-C2D3CD3084C8}"/>
    <cellStyle name="Migliaia 6 5 6" xfId="17104" xr:uid="{B8FAE1EB-912A-4DE4-A4C9-772C34EFB7DA}"/>
    <cellStyle name="Migliaia 6 5 9" xfId="4752" xr:uid="{24078648-36BF-4610-938E-926EC4469643}"/>
    <cellStyle name="Migliaia 6 6" xfId="4626" xr:uid="{5A3F050D-935D-43FB-AEA0-DA99FA001C31}"/>
    <cellStyle name="Migliaia 6 6 2" xfId="7802" xr:uid="{77754BEA-F2E8-4FDD-BCDE-A2C0958F0899}"/>
    <cellStyle name="Migliaia 6 6 2 2" xfId="30230" xr:uid="{28A9C924-0756-43E4-94B4-42E0B1F80F73}"/>
    <cellStyle name="Migliaia 6 6 2 3" xfId="19941" xr:uid="{7632FA9D-556D-424C-B709-4F08020843C6}"/>
    <cellStyle name="Migliaia 6 6 3" xfId="10925" xr:uid="{BA2C292E-D796-4CF4-86EF-3ED1CB80036E}"/>
    <cellStyle name="Migliaia 6 6 3 3" xfId="22920" xr:uid="{767F738B-C2A4-40F1-92CE-23FCEDB09CFD}"/>
    <cellStyle name="Migliaia 6 6 4" xfId="13756" xr:uid="{E44C8817-1FD8-4129-8C3B-B8E42176823A}"/>
    <cellStyle name="Migliaia 6 6 4 3" xfId="24395" xr:uid="{16858217-9194-451A-9BB0-305CC36489E1}"/>
    <cellStyle name="Migliaia 6 6 5" xfId="27271" xr:uid="{8825FECF-906E-425F-BA2A-D604A33A6FA6}"/>
    <cellStyle name="Migliaia 6 6 6" xfId="16972" xr:uid="{790C7F07-DCB1-4F62-A3AE-238C5507D9CE}"/>
    <cellStyle name="Migliaia 6 6 7" xfId="32979" xr:uid="{170F5FAF-13C1-4A7B-A657-17359A3E5D74}"/>
    <cellStyle name="Migliaia 6 7" xfId="4558" xr:uid="{A9BC9317-ADB2-4118-908A-C69642014F5B}"/>
    <cellStyle name="Migliaia 6 7 2" xfId="7734" xr:uid="{875F6B82-D4B9-4933-91F0-28AEFE5D0008}"/>
    <cellStyle name="Migliaia 6 7 2 2" xfId="30163" xr:uid="{F755FC02-B70A-445A-954F-2E9ABF29BADA}"/>
    <cellStyle name="Migliaia 6 7 2 3" xfId="19873" xr:uid="{85273085-F06E-4A21-A247-AF418CBD3ACB}"/>
    <cellStyle name="Migliaia 6 7 3" xfId="10857" xr:uid="{D192AE23-6986-46A5-88FE-C888F60CA029}"/>
    <cellStyle name="Migliaia 6 7 3 3" xfId="22852" xr:uid="{17946A37-626C-4DE3-95A5-82A986AAEE10}"/>
    <cellStyle name="Migliaia 6 7 4" xfId="13961" xr:uid="{BCC4FF18-9581-4AB7-8FAD-A0F59F0348B5}"/>
    <cellStyle name="Migliaia 6 7 4 3" xfId="24600" xr:uid="{8A8F1CD1-BB30-4A34-8C69-6435272C3828}"/>
    <cellStyle name="Migliaia 6 7 5" xfId="27203" xr:uid="{3E4C5FA4-5F08-487D-87C6-FAEF68E27B8F}"/>
    <cellStyle name="Migliaia 6 7 6" xfId="16904" xr:uid="{D5129E5D-8241-4172-B8FA-DFA7039665A0}"/>
    <cellStyle name="Migliaia 6 8" xfId="4423" xr:uid="{112035D5-3ACD-4169-8701-649C9B0F9F48}"/>
    <cellStyle name="Migliaia 6 8 2" xfId="7599" xr:uid="{1E8461D1-F51E-436F-8433-DE87C37E6AB3}"/>
    <cellStyle name="Migliaia 6 8 2 2" xfId="30028" xr:uid="{88289BB8-6603-410B-9244-17F50C75D214}"/>
    <cellStyle name="Migliaia 6 8 2 3" xfId="19738" xr:uid="{141AA8DA-D135-42DB-BED3-93717071162E}"/>
    <cellStyle name="Migliaia 6 8 3" xfId="10722" xr:uid="{9A84838E-3418-4D38-85D7-2FF80B903EB6}"/>
    <cellStyle name="Migliaia 6 8 3 3" xfId="22717" xr:uid="{876A9EE2-D0A4-4DD3-A2EA-4F90C2671A06}"/>
    <cellStyle name="Migliaia 6 8 4" xfId="13761" xr:uid="{86D58A45-BD8F-4B65-B338-E6AE35D57AE0}"/>
    <cellStyle name="Migliaia 6 8 4 3" xfId="24400" xr:uid="{283EB1DC-7FE5-4416-B923-B9708D9A9EFD}"/>
    <cellStyle name="Migliaia 6 8 5" xfId="27068" xr:uid="{F633952B-854A-4A2D-BB03-6EF557061D49}"/>
    <cellStyle name="Migliaia 6 8 6" xfId="16769" xr:uid="{76B1DFC8-61F6-47C9-9A05-9137DD176F04}"/>
    <cellStyle name="Migliaia 6 9" xfId="4214" xr:uid="{411F747D-74F0-4ACA-BE00-D031C0276360}"/>
    <cellStyle name="Migliaia 6 9 2" xfId="7389" xr:uid="{CF31ABCA-8F98-4B43-A290-F5EE3DAABAF6}"/>
    <cellStyle name="Migliaia 6 9 2 2" xfId="29838" xr:uid="{8244D60A-B545-408E-B8D4-0CD778C43E82}"/>
    <cellStyle name="Migliaia 6 9 2 3" xfId="19548" xr:uid="{1AAB4BBD-643E-458D-A0FD-7FBD087009E6}"/>
    <cellStyle name="Migliaia 6 9 3" xfId="10532" xr:uid="{9385655E-1C55-409A-A819-299EE6896BF0}"/>
    <cellStyle name="Migliaia 6 9 3 3" xfId="22527" xr:uid="{513FA8F6-78B2-43CD-B495-F2BC1AC96C7B}"/>
    <cellStyle name="Migliaia 6 9 4" xfId="14111" xr:uid="{2E0E0CF4-2ED6-49A6-8F19-6C740F7F1E24}"/>
    <cellStyle name="Migliaia 6 9 4 3" xfId="24747" xr:uid="{E806CCD0-35EF-4084-B750-F13E259B142A}"/>
    <cellStyle name="Migliaia 6 9 5" xfId="26878" xr:uid="{680C8F3A-77BE-45B5-ABFC-F7A3662663D5}"/>
    <cellStyle name="Migliaia 6 9 6" xfId="16579" xr:uid="{503D6604-ED9B-4876-85A3-E59A8DF63673}"/>
    <cellStyle name="Migliaia 60" xfId="2780" xr:uid="{8E36D357-511F-4174-8F25-F070011FE868}"/>
    <cellStyle name="Migliaia 60 2" xfId="6065" xr:uid="{B2B63BE1-4C0D-43A4-8A7A-8CC7485C60EC}"/>
    <cellStyle name="Migliaia 60 2 2" xfId="28566" xr:uid="{3BF33EFB-75FB-42AE-B1E0-F4A44F701EC3}"/>
    <cellStyle name="Migliaia 60 2 3" xfId="18272" xr:uid="{8C368875-85B3-47D5-B331-0F0D65729037}"/>
    <cellStyle name="Migliaia 60 3" xfId="9256" xr:uid="{99DEA4A4-74C5-4F02-8B89-0AAF08C84B3F}"/>
    <cellStyle name="Migliaia 60 3 2" xfId="31526" xr:uid="{8C2538EC-16A9-4F94-964D-2DFBEECDBFB5}"/>
    <cellStyle name="Migliaia 60 3 3" xfId="21250" xr:uid="{E441D769-D6B2-408E-AB89-BAA511DFBF19}"/>
    <cellStyle name="Migliaia 60 4" xfId="25602" xr:uid="{340271E9-FF22-486F-B826-656804AF1EA9}"/>
    <cellStyle name="Migliaia 60 5" xfId="15302" xr:uid="{CF975C34-DEF5-4AF7-A12C-CD53F485C707}"/>
    <cellStyle name="Migliaia 61" xfId="2775" xr:uid="{4D47435E-0E3A-4683-8541-9CA866FADCD6}"/>
    <cellStyle name="Migliaia 61 2" xfId="6060" xr:uid="{7E9DAEBF-2C3E-4A19-9F68-96D2A5921179}"/>
    <cellStyle name="Migliaia 61 2 2" xfId="28561" xr:uid="{3BC5396D-8C87-44F0-B611-2294BC232200}"/>
    <cellStyle name="Migliaia 61 2 3" xfId="18267" xr:uid="{11BBFC35-1ED7-4263-91BA-910027177D48}"/>
    <cellStyle name="Migliaia 61 3" xfId="9251" xr:uid="{C12CECBB-E026-44A0-B50C-387A2F672DA9}"/>
    <cellStyle name="Migliaia 61 3 2" xfId="31521" xr:uid="{FAB52636-EB2F-4807-9758-16C12E986421}"/>
    <cellStyle name="Migliaia 61 3 3" xfId="21245" xr:uid="{5337B29F-CC88-4DF0-85B7-772074E6CFA5}"/>
    <cellStyle name="Migliaia 61 4" xfId="25597" xr:uid="{A140451C-9699-46AB-A142-E8763FBD8AFA}"/>
    <cellStyle name="Migliaia 61 5" xfId="15297" xr:uid="{A116AA6C-7F82-423B-B93B-A5B2ACC0CD40}"/>
    <cellStyle name="Migliaia 62" xfId="2770" xr:uid="{C4CBE411-618F-412E-844A-78D1AE1D4D59}"/>
    <cellStyle name="Migliaia 62 2" xfId="6055" xr:uid="{691CF7A9-9E60-4A3A-8588-1C0157381266}"/>
    <cellStyle name="Migliaia 62 2 2" xfId="28556" xr:uid="{A9FD81CB-F5A9-4AD5-9F9F-882A51F57103}"/>
    <cellStyle name="Migliaia 62 2 3" xfId="18262" xr:uid="{90C3CBDF-D913-47B1-9295-7C43BAE148E9}"/>
    <cellStyle name="Migliaia 62 3" xfId="9246" xr:uid="{6D197542-64F5-4EF0-B3FA-06254DBA91E1}"/>
    <cellStyle name="Migliaia 62 3 2" xfId="31516" xr:uid="{5FE71B25-D40D-48B3-902D-7F25A8F516E5}"/>
    <cellStyle name="Migliaia 62 3 3" xfId="21240" xr:uid="{F7C7D0E1-F4F8-495D-AC3A-44BB65D67C1E}"/>
    <cellStyle name="Migliaia 62 4" xfId="25592" xr:uid="{4442F43F-A50A-4A54-AFE5-A74D1AF87EF9}"/>
    <cellStyle name="Migliaia 62 5" xfId="15292" xr:uid="{DB6FA59A-5543-48AE-9E6B-37D848430ADC}"/>
    <cellStyle name="Migliaia 63" xfId="2765" xr:uid="{638B3DDE-3ABA-4415-A0D5-8E9C58E006C3}"/>
    <cellStyle name="Migliaia 63 2" xfId="6050" xr:uid="{8A7569FB-5033-4E66-9087-676813E17D81}"/>
    <cellStyle name="Migliaia 63 2 2" xfId="28551" xr:uid="{BC2E10E3-29E5-4714-971E-168C61E731D3}"/>
    <cellStyle name="Migliaia 63 2 3" xfId="18257" xr:uid="{637C4DBB-9C91-4908-B1F5-0D2AC22F7658}"/>
    <cellStyle name="Migliaia 63 3" xfId="9241" xr:uid="{F5C854A6-7D03-4560-8CC6-69648561B15A}"/>
    <cellStyle name="Migliaia 63 3 2" xfId="31511" xr:uid="{A24411E6-C5D9-4269-81B5-1474C705BA09}"/>
    <cellStyle name="Migliaia 63 3 3" xfId="21235" xr:uid="{31520A74-816B-489E-AAC5-E213790307B4}"/>
    <cellStyle name="Migliaia 63 4" xfId="25587" xr:uid="{9258C885-E821-4341-96CE-EE46D79A9981}"/>
    <cellStyle name="Migliaia 63 5" xfId="15287" xr:uid="{1E69C3A8-F13F-4D41-92F4-6CA9950643B1}"/>
    <cellStyle name="Migliaia 64" xfId="2760" xr:uid="{702D650A-9209-4E47-BC65-046C87296E68}"/>
    <cellStyle name="Migliaia 64 2" xfId="6045" xr:uid="{F79F5657-05B4-4DF4-9E48-0B416D53E729}"/>
    <cellStyle name="Migliaia 64 2 2" xfId="28546" xr:uid="{98F054FF-CED6-4AAA-80F7-BC237765E13C}"/>
    <cellStyle name="Migliaia 64 2 3" xfId="18252" xr:uid="{3102AA1D-F000-4E17-8C97-5C241171170E}"/>
    <cellStyle name="Migliaia 64 3" xfId="9236" xr:uid="{71A57ABC-A12E-4177-B3BE-74505ED96F81}"/>
    <cellStyle name="Migliaia 64 3 2" xfId="31506" xr:uid="{CDA3A65C-B2CB-4F97-AB67-5763A7A270F7}"/>
    <cellStyle name="Migliaia 64 3 3" xfId="21230" xr:uid="{A73CFCA5-894E-4372-97F9-8F01EC7AC07C}"/>
    <cellStyle name="Migliaia 64 4" xfId="25582" xr:uid="{B8F1B486-77F3-48F7-87EB-A581554545AA}"/>
    <cellStyle name="Migliaia 64 5" xfId="15282" xr:uid="{71FA405F-2357-4E5C-8377-56C0A40615DC}"/>
    <cellStyle name="Migliaia 65" xfId="2755" xr:uid="{9907F4F2-BA9B-442A-AD72-057D5BEC72A6}"/>
    <cellStyle name="Migliaia 65 2" xfId="6040" xr:uid="{8107B942-05D5-441B-A266-D914182261B1}"/>
    <cellStyle name="Migliaia 65 2 2" xfId="28541" xr:uid="{1F7636D9-6A7B-424F-8123-19BA6C6CF5CA}"/>
    <cellStyle name="Migliaia 65 2 3" xfId="18247" xr:uid="{62DF9FA8-A5EE-4379-AD98-D7855DB095AC}"/>
    <cellStyle name="Migliaia 65 3" xfId="9231" xr:uid="{10A64938-0688-4746-8823-1BB609C2A4FD}"/>
    <cellStyle name="Migliaia 65 3 2" xfId="31501" xr:uid="{86B5D30A-AA36-43CA-A4C6-D94ECFA18420}"/>
    <cellStyle name="Migliaia 65 3 3" xfId="21225" xr:uid="{8BA74234-2E1C-436F-BA8D-B38059235ED7}"/>
    <cellStyle name="Migliaia 65 4" xfId="25577" xr:uid="{EC97A33B-7ED0-4ACA-94DC-75F5DECEE79C}"/>
    <cellStyle name="Migliaia 65 5" xfId="15277" xr:uid="{FC1DA84D-FB14-484E-BFF6-B657A905EAE8}"/>
    <cellStyle name="Migliaia 66" xfId="2750" xr:uid="{2BE3644E-360C-4555-808D-16CFE4D62865}"/>
    <cellStyle name="Migliaia 66 2" xfId="6035" xr:uid="{5A7CAD02-DB85-4961-B893-3B193BB1EC56}"/>
    <cellStyle name="Migliaia 66 2 2" xfId="28536" xr:uid="{B59350D6-6794-4C3D-A6D8-1521B5A2324B}"/>
    <cellStyle name="Migliaia 66 2 3" xfId="18242" xr:uid="{D8A2C8F6-2010-4C8B-9375-46BE75963C8A}"/>
    <cellStyle name="Migliaia 66 3" xfId="9226" xr:uid="{D4134479-E8DD-430E-94EE-3CC25DFD0031}"/>
    <cellStyle name="Migliaia 66 3 2" xfId="31496" xr:uid="{FF505CE5-6D28-4230-BF85-FAC18BD955DB}"/>
    <cellStyle name="Migliaia 66 3 3" xfId="21220" xr:uid="{57645CD9-3957-4A73-9208-BB9D0A7F11BE}"/>
    <cellStyle name="Migliaia 66 4" xfId="25572" xr:uid="{87661000-3EAC-4ED3-A783-EF1F2C318AB7}"/>
    <cellStyle name="Migliaia 66 5" xfId="15272" xr:uid="{FB79AB2D-8C9A-4B76-88F9-60FDB5FFAF87}"/>
    <cellStyle name="Migliaia 67" xfId="2696" xr:uid="{BBE75961-0899-416B-B536-DC1C5C6F7DA9}"/>
    <cellStyle name="Migliaia 67 2" xfId="5982" xr:uid="{E6F8A6D0-5429-430A-A154-B805E6385922}"/>
    <cellStyle name="Migliaia 67 2 2" xfId="28483" xr:uid="{7D8247F9-BFAE-4241-8A64-8F50BD061827}"/>
    <cellStyle name="Migliaia 67 2 3" xfId="18189" xr:uid="{0E457468-C39D-4D5F-A1C7-9CB3C351B43D}"/>
    <cellStyle name="Migliaia 67 3" xfId="9173" xr:uid="{3836CEC8-B64A-4E3D-8ABD-09F04874DA7A}"/>
    <cellStyle name="Migliaia 67 3 2" xfId="31443" xr:uid="{A607D21B-2943-4F6E-8E9B-AEF73AD01774}"/>
    <cellStyle name="Migliaia 67 3 3" xfId="21167" xr:uid="{721BC9D5-BA49-4903-A476-4AB28DE3EDC6}"/>
    <cellStyle name="Migliaia 67 4" xfId="25519" xr:uid="{DDF8E32C-49AE-4224-B431-6826EEC7D9B4}"/>
    <cellStyle name="Migliaia 67 5" xfId="15219" xr:uid="{B5731791-C638-4771-BBF5-FCDF16E1542F}"/>
    <cellStyle name="Migliaia 68" xfId="2690" xr:uid="{BD230E4D-9A3E-416B-81EF-E7E913508C94}"/>
    <cellStyle name="Migliaia 68 2" xfId="5977" xr:uid="{809F6D39-6E4C-47C4-A7D1-4E70D094B6E4}"/>
    <cellStyle name="Migliaia 68 2 2" xfId="28478" xr:uid="{5839BA05-80EF-412B-A8D3-7F210AD50FBD}"/>
    <cellStyle name="Migliaia 68 2 3" xfId="18184" xr:uid="{935F6298-8EC6-452E-841D-0099BD805D9D}"/>
    <cellStyle name="Migliaia 68 3" xfId="9168" xr:uid="{FE593CAA-7184-43C1-B05F-ABB6EC427E1D}"/>
    <cellStyle name="Migliaia 68 3 2" xfId="31438" xr:uid="{9C4F7662-C750-454D-BAC8-1CFE27F2A12B}"/>
    <cellStyle name="Migliaia 68 3 3" xfId="21162" xr:uid="{1B567599-3413-4A88-9EED-7195F6302678}"/>
    <cellStyle name="Migliaia 68 4" xfId="25514" xr:uid="{41EE886C-D89D-4772-A32F-2CEC21325249}"/>
    <cellStyle name="Migliaia 68 5" xfId="15214" xr:uid="{A465C616-6F32-424F-AFA9-8F1049D9ECC2}"/>
    <cellStyle name="Migliaia 69" xfId="2685" xr:uid="{EB2C1310-DEAB-4A8D-AA32-9784905360C1}"/>
    <cellStyle name="Migliaia 69 2" xfId="5972" xr:uid="{9E7668E3-84A8-4407-BA57-96020A85184C}"/>
    <cellStyle name="Migliaia 69 2 2" xfId="28473" xr:uid="{B1CB8BE3-4077-48AE-860A-470D40B79EA9}"/>
    <cellStyle name="Migliaia 69 2 3" xfId="18179" xr:uid="{770038EC-C7EA-4A1F-B59B-D9D22164398D}"/>
    <cellStyle name="Migliaia 69 3" xfId="9163" xr:uid="{D9ECC944-00A5-4EE8-B75F-D30B54DD3CAC}"/>
    <cellStyle name="Migliaia 69 3 2" xfId="31433" xr:uid="{88DA0D80-79B1-44E9-A68D-5C06748D35BB}"/>
    <cellStyle name="Migliaia 69 3 3" xfId="21157" xr:uid="{CA11F92E-0746-457C-A155-E971FA32BC60}"/>
    <cellStyle name="Migliaia 69 4" xfId="25509" xr:uid="{401B6541-F42F-46D2-B704-8E928A76ED7F}"/>
    <cellStyle name="Migliaia 69 5" xfId="15209" xr:uid="{A203C695-3433-482A-9DE5-5586997EE62A}"/>
    <cellStyle name="Migliaia 7" xfId="75" xr:uid="{553AF7B1-72FE-4446-B39A-78220CE1D5FB}"/>
    <cellStyle name="Migliaia 7 10" xfId="4078" xr:uid="{9A4940C7-2D11-4D13-BB4B-AAD861585C7A}"/>
    <cellStyle name="Migliaia 7 10 2" xfId="7253" xr:uid="{887BFA71-7CB8-4AE0-88C0-FF35CD5B6197}"/>
    <cellStyle name="Migliaia 7 10 2 2" xfId="29724" xr:uid="{8F8D97CA-DAC0-4689-B8F7-7581FC3AFDF8}"/>
    <cellStyle name="Migliaia 7 10 2 3" xfId="19434" xr:uid="{248F724C-8BE8-4675-8330-86ECFEA954E4}"/>
    <cellStyle name="Migliaia 7 10 3" xfId="10418" xr:uid="{AECC378A-1072-4BE2-BDB0-5D9C54BBD931}"/>
    <cellStyle name="Migliaia 7 10 3 3" xfId="22413" xr:uid="{EF5B955F-2D2E-4D99-A5AD-6E65B564DD07}"/>
    <cellStyle name="Migliaia 7 10 4" xfId="26764" xr:uid="{E46C5300-A342-4DC9-A4B6-81D63CDA92E2}"/>
    <cellStyle name="Migliaia 7 10 5" xfId="16465" xr:uid="{F599FAFC-4D06-45DC-A955-70C2E3505D67}"/>
    <cellStyle name="Migliaia 7 11" xfId="3200" xr:uid="{FD217867-07C7-4A0E-828D-A37135C773F8}"/>
    <cellStyle name="Migliaia 7 11 2" xfId="6555" xr:uid="{F9834E1A-A7AE-49C1-8318-535D41470E78}"/>
    <cellStyle name="Migliaia 7 11 2 2" xfId="29055" xr:uid="{A64E3FAE-B19E-4DF1-994F-776F6051386C}"/>
    <cellStyle name="Migliaia 7 11 2 3" xfId="18762" xr:uid="{39E778DE-8814-44F0-820B-BCD6FCBA2866}"/>
    <cellStyle name="Migliaia 7 11 3" xfId="9746" xr:uid="{3EF1025F-11EF-4E5B-9CF5-6C27DC100C5E}"/>
    <cellStyle name="Migliaia 7 11 3 2" xfId="32016" xr:uid="{A2757D32-DF9D-435D-B41F-0FE480E74CBD}"/>
    <cellStyle name="Migliaia 7 11 3 3" xfId="21740" xr:uid="{108FC99D-9681-430D-90ED-2CCA81AC90CF}"/>
    <cellStyle name="Migliaia 7 11 4" xfId="26092" xr:uid="{9B7BCD9A-4C54-44C3-8539-8F4296805570}"/>
    <cellStyle name="Migliaia 7 11 5" xfId="15792" xr:uid="{B6457118-EE9C-4552-A87D-7F54E3945F22}"/>
    <cellStyle name="Migliaia 7 12" xfId="3015" xr:uid="{C4DEB518-8CCE-4D62-81C9-2D8A0832645F}"/>
    <cellStyle name="Migliaia 7 12 2" xfId="6304" xr:uid="{AF1F8A4C-B7B2-41D7-86DC-9F9651CE3D89}"/>
    <cellStyle name="Migliaia 7 12 2 2" xfId="28805" xr:uid="{444A672E-0F62-4510-8804-F874A835C5EE}"/>
    <cellStyle name="Migliaia 7 12 2 3" xfId="18511" xr:uid="{8AC170A8-D669-4B8E-9C9C-0DD815DEC75A}"/>
    <cellStyle name="Migliaia 7 12 3" xfId="9495" xr:uid="{27C43458-2801-4779-8188-F1FC4C73BA13}"/>
    <cellStyle name="Migliaia 7 12 3 2" xfId="31765" xr:uid="{98131DD0-06A1-43E1-9863-B1432A804C7D}"/>
    <cellStyle name="Migliaia 7 12 3 3" xfId="21489" xr:uid="{FC40DADB-7D13-4969-ACD6-BC986A7BA6A5}"/>
    <cellStyle name="Migliaia 7 12 4" xfId="25841" xr:uid="{5CF3368E-B62D-49D4-A689-3D1DC4C70D72}"/>
    <cellStyle name="Migliaia 7 12 5" xfId="15541" xr:uid="{CE0C1F19-BCFF-4DD0-9F33-B0531750A303}"/>
    <cellStyle name="Migliaia 7 13" xfId="2901" xr:uid="{A851A6BE-E620-426C-B65A-8D7A6AFC1C2B}"/>
    <cellStyle name="Migliaia 7 13 2" xfId="6193" xr:uid="{0F134F0A-68E3-45C9-819A-F5960E3126A2}"/>
    <cellStyle name="Migliaia 7 13 2 2" xfId="28694" xr:uid="{02BF0A12-6E36-456A-B3F0-19C7A97AFDEA}"/>
    <cellStyle name="Migliaia 7 13 2 3" xfId="18400" xr:uid="{DD64DD9F-6233-415E-95DF-05328C63ADE4}"/>
    <cellStyle name="Migliaia 7 13 3" xfId="9384" xr:uid="{48BB89A1-2B6D-47F0-8692-B9BC916FEDA9}"/>
    <cellStyle name="Migliaia 7 13 3 2" xfId="31654" xr:uid="{EE579E02-5FAE-42F9-B4B7-983C283329A9}"/>
    <cellStyle name="Migliaia 7 13 3 3" xfId="21378" xr:uid="{B624C3F7-A38B-4BF7-88C7-AB9B5C13DCA2}"/>
    <cellStyle name="Migliaia 7 13 4" xfId="25730" xr:uid="{82985F61-A006-4666-BB4B-683011594342}"/>
    <cellStyle name="Migliaia 7 13 5" xfId="15430" xr:uid="{BFCFF8FB-439B-4A8D-8D7C-018D9EC3E1A9}"/>
    <cellStyle name="Migliaia 7 14" xfId="2820" xr:uid="{CC8632F0-CA97-4A3C-9CDC-93B90DF225AD}"/>
    <cellStyle name="Migliaia 7 14 2" xfId="6106" xr:uid="{39D86233-E85E-4516-A043-7ED0EB4C27EE}"/>
    <cellStyle name="Migliaia 7 14 2 2" xfId="28607" xr:uid="{BDEA4B04-4218-447D-AD84-D5B74903A371}"/>
    <cellStyle name="Migliaia 7 14 2 3" xfId="18313" xr:uid="{8411109F-419D-4865-9CED-27871AEEE80F}"/>
    <cellStyle name="Migliaia 7 14 3" xfId="9297" xr:uid="{CF4D8820-BF96-4F3F-9135-83210F0A81B1}"/>
    <cellStyle name="Migliaia 7 14 3 2" xfId="31567" xr:uid="{8D940ADC-6B46-4BD0-B213-8B705525FFA4}"/>
    <cellStyle name="Migliaia 7 14 3 3" xfId="21291" xr:uid="{BB491539-A6E7-4A04-BD3B-2A80715EA0FB}"/>
    <cellStyle name="Migliaia 7 14 4" xfId="25643" xr:uid="{FCF35589-E43C-481D-9897-F924443B3052}"/>
    <cellStyle name="Migliaia 7 14 5" xfId="15343" xr:uid="{CB88E6B3-148F-45B8-BB01-795B8D9782DE}"/>
    <cellStyle name="Migliaia 7 15" xfId="2722" xr:uid="{B581144B-545C-4FC8-98B5-019E0A9C71AD}"/>
    <cellStyle name="Migliaia 7 15 2" xfId="6007" xr:uid="{7CB5436C-79C9-4F16-BC59-B5C3EF308236}"/>
    <cellStyle name="Migliaia 7 15 2 2" xfId="28508" xr:uid="{E4B88C1D-CA6B-4613-9921-1F16B756FEA2}"/>
    <cellStyle name="Migliaia 7 15 2 3" xfId="18214" xr:uid="{DFA7A399-9EBB-4094-8969-B03FDA75AC97}"/>
    <cellStyle name="Migliaia 7 15 3" xfId="9198" xr:uid="{5562C6BF-7CEE-4633-A25C-C5147F046A66}"/>
    <cellStyle name="Migliaia 7 15 3 2" xfId="31468" xr:uid="{5BDCBB6B-82FF-4F91-95ED-3184619A2C91}"/>
    <cellStyle name="Migliaia 7 15 3 3" xfId="21192" xr:uid="{57738EE8-AC02-4CC8-A8EF-C30CE78D2838}"/>
    <cellStyle name="Migliaia 7 15 4" xfId="25544" xr:uid="{2346D697-05C7-4487-BE44-1694826EFDAD}"/>
    <cellStyle name="Migliaia 7 15 5" xfId="15244" xr:uid="{0EE311D6-4C1A-47A9-9E34-9FBB7C8C3259}"/>
    <cellStyle name="Migliaia 7 16" xfId="2150" xr:uid="{BD2BC4CF-AE07-4F26-8FAC-79C977BC5718}"/>
    <cellStyle name="Migliaia 7 16 2" xfId="5539" xr:uid="{96D03B79-0C50-481A-978B-02B9E5567D48}"/>
    <cellStyle name="Migliaia 7 16 2 2" xfId="28056" xr:uid="{A7FB0889-569D-4C55-B796-E71D2A0A876F}"/>
    <cellStyle name="Migliaia 7 16 2 3" xfId="17762" xr:uid="{1622B830-4454-4181-91FB-7671D97EB624}"/>
    <cellStyle name="Migliaia 7 16 3" xfId="8745" xr:uid="{1F4E28B8-5664-431A-90C6-F4342C1F19AC}"/>
    <cellStyle name="Migliaia 7 16 3 2" xfId="31016" xr:uid="{2B865F27-5AFA-4D70-AE04-D5ED2749E60E}"/>
    <cellStyle name="Migliaia 7 16 3 3" xfId="20740" xr:uid="{76A5C428-6EB2-47D0-AD0E-43B8F5822F8D}"/>
    <cellStyle name="Migliaia 7 16 4" xfId="25091" xr:uid="{386BCFC7-0FED-46C7-A9AA-CD4B97A4AB30}"/>
    <cellStyle name="Migliaia 7 16 5" xfId="14791" xr:uid="{749DEE1E-F16E-4E56-A7EE-A1F5DAC33863}"/>
    <cellStyle name="Migliaia 7 17" xfId="2055" xr:uid="{51FE5A46-8802-4C7D-A2AA-1F6FA8F5741F}"/>
    <cellStyle name="Migliaia 7 17 2" xfId="5465" xr:uid="{245AC160-AE17-40E2-86AF-587E619EFCAE}"/>
    <cellStyle name="Migliaia 7 17 2 2" xfId="28011" xr:uid="{68A52929-E1B3-4528-AAC9-30F714748319}"/>
    <cellStyle name="Migliaia 7 17 2 3" xfId="17717" xr:uid="{1ABAAB0F-4941-4DA3-B508-840B6E993F36}"/>
    <cellStyle name="Migliaia 7 17 3" xfId="8692" xr:uid="{97CD805B-CAE3-4CBE-A560-60C8AF1D2C9C}"/>
    <cellStyle name="Migliaia 7 17 3 2" xfId="30971" xr:uid="{B0B4FD51-510B-4BDE-B7F9-C6E5CDBA9DC9}"/>
    <cellStyle name="Migliaia 7 17 3 3" xfId="20695" xr:uid="{B76E4CA5-0E8E-4DD6-9FBB-190F6336B209}"/>
    <cellStyle name="Migliaia 7 17 4" xfId="25038" xr:uid="{42DC2F52-746B-40AE-9F82-0BFF72C90772}"/>
    <cellStyle name="Migliaia 7 17 5" xfId="14738" xr:uid="{97F9B446-3878-453F-8CB2-38D8B24460BE}"/>
    <cellStyle name="Migliaia 7 18" xfId="5358" xr:uid="{48D294AF-6783-4EA9-A0A8-F5C68A89F9BF}"/>
    <cellStyle name="Migliaia 7 18 2" xfId="27791" xr:uid="{85B2D960-A82D-4739-8122-44AB228D0810}"/>
    <cellStyle name="Migliaia 7 18 3" xfId="17497" xr:uid="{C3026797-9922-4735-A320-CC8ABFFD2758}"/>
    <cellStyle name="Migliaia 7 19" xfId="8614" xr:uid="{571CEC74-5CB7-42AE-86DD-1A2F4261DF89}"/>
    <cellStyle name="Migliaia 7 19 2" xfId="30751" xr:uid="{D943644B-DE05-47CF-A148-3F7432E34430}"/>
    <cellStyle name="Migliaia 7 19 3" xfId="20465" xr:uid="{C625B78C-156A-4003-ACAC-B7F92DD5BDC9}"/>
    <cellStyle name="Migliaia 7 2" xfId="102" xr:uid="{CC63DA0B-A25E-4837-B63F-FDCDDAE39394}"/>
    <cellStyle name="Migliaia 7 2 10" xfId="9659" xr:uid="{E15681F5-4BD3-48D3-95A4-6A254F3A3CE0}"/>
    <cellStyle name="Migliaia 7 2 10 2" xfId="31929" xr:uid="{BE5BCB0A-6FF8-4F5F-B80C-B9EA72D0F72C}"/>
    <cellStyle name="Migliaia 7 2 10 3" xfId="21653" xr:uid="{5DD36DAB-4D3A-471A-8849-8A83C1B6DC9F}"/>
    <cellStyle name="Migliaia 7 2 11" xfId="12779" xr:uid="{26F3AA82-14A4-44E4-AC1B-86772A08F9C0}"/>
    <cellStyle name="Migliaia 7 2 11 3" xfId="23649" xr:uid="{8126E1FF-0BB1-4CD1-B0DD-2D7651FCAC12}"/>
    <cellStyle name="Migliaia 7 2 12" xfId="14283" xr:uid="{956C71FC-792C-4BE9-B672-EF0E10C72DCA}"/>
    <cellStyle name="Migliaia 7 2 12 2" xfId="26005" xr:uid="{C99C8CC6-2865-4F3D-8E8F-8800AA2C5A2B}"/>
    <cellStyle name="Migliaia 7 2 13" xfId="15705" xr:uid="{0EAD495E-84D2-4886-9B6E-4802CA9325E5}"/>
    <cellStyle name="Migliaia 7 2 16" xfId="1228" xr:uid="{1981E796-D02C-4ED8-85AE-64E92231FBCD}"/>
    <cellStyle name="Migliaia 7 2 2" xfId="159" xr:uid="{7E7F3563-41B8-4B0B-9051-0022083617B1}"/>
    <cellStyle name="Migliaia 7 2 2 10" xfId="1438" xr:uid="{384DA879-2AF3-4E7B-AB3B-83C91E4CE63E}"/>
    <cellStyle name="Migliaia 7 2 2 2" xfId="1110" xr:uid="{55262D5E-9EA5-4C3A-8DC8-A69863096B59}"/>
    <cellStyle name="Migliaia 7 2 2 2 2" xfId="8252" xr:uid="{24570073-264E-463A-B62E-22D7DF5D7792}"/>
    <cellStyle name="Migliaia 7 2 2 2 2 2" xfId="30663" xr:uid="{D8C9F07C-D4F2-4C4F-A783-BBAAC493A745}"/>
    <cellStyle name="Migliaia 7 2 2 2 2 3" xfId="20375" xr:uid="{B1C2D7AD-EF56-4FED-B8A2-471518000A17}"/>
    <cellStyle name="Migliaia 7 2 2 2 3" xfId="11356" xr:uid="{5EE1A52A-7A04-4B53-A3F7-89114BD140C5}"/>
    <cellStyle name="Migliaia 7 2 2 2 3 3" xfId="23355" xr:uid="{40E87822-663B-4D41-A94F-A7014B50E81B}"/>
    <cellStyle name="Migliaia 7 2 2 2 4" xfId="13592" xr:uid="{959F7334-5728-41FE-9A55-4FCCA984979C}"/>
    <cellStyle name="Migliaia 7 2 2 2 4 3" xfId="24229" xr:uid="{EE4183CC-61EA-4156-A076-80BEAE4BA56C}"/>
    <cellStyle name="Migliaia 7 2 2 2 5" xfId="27701" xr:uid="{64462CB8-5C06-4D09-BA09-B8DD94760E9D}"/>
    <cellStyle name="Migliaia 7 2 2 2 6" xfId="17407" xr:uid="{35BCC632-E03F-4270-AB23-622A953E0566}"/>
    <cellStyle name="Migliaia 7 2 2 2 7" xfId="33065" xr:uid="{516A638C-7685-4F0C-A223-4E459E7851E7}"/>
    <cellStyle name="Migliaia 7 2 2 2 8" xfId="5049" xr:uid="{6839836E-26D0-4AA3-AE07-5D3469CFC1F3}"/>
    <cellStyle name="Migliaia 7 2 2 3" xfId="7166" xr:uid="{24B01EC3-19F4-4BB8-8BC0-9B267DD6A334}"/>
    <cellStyle name="Migliaia 7 2 2 3 2" xfId="29638" xr:uid="{ED78E61E-878F-42FE-8A31-F32D6F93A396}"/>
    <cellStyle name="Migliaia 7 2 2 3 3" xfId="19347" xr:uid="{A7669391-001C-448E-ACB5-90C2D52F093B}"/>
    <cellStyle name="Migliaia 7 2 2 4" xfId="10331" xr:uid="{E3D4BAD7-A0A3-4534-8C9D-AB4933B2ECDA}"/>
    <cellStyle name="Migliaia 7 2 2 4 2" xfId="32600" xr:uid="{F095B7F8-DCD6-4384-9E0B-2DBE86168D46}"/>
    <cellStyle name="Migliaia 7 2 2 4 3" xfId="22326" xr:uid="{F93E1A71-D7D5-4757-89B9-D7ADCA368DD4}"/>
    <cellStyle name="Migliaia 7 2 2 5" xfId="12988" xr:uid="{17C2B7AF-30D7-43B0-8380-2E7514A51654}"/>
    <cellStyle name="Migliaia 7 2 2 5 3" xfId="23812" xr:uid="{950B06E3-ACAE-4658-BD54-6DBBEA06A83A}"/>
    <cellStyle name="Migliaia 7 2 2 6" xfId="14493" xr:uid="{DF8E6ABC-2F20-48A9-9C20-243F91BF2DAD}"/>
    <cellStyle name="Migliaia 7 2 2 6 2" xfId="26677" xr:uid="{3499081C-21AF-4F27-84A4-6DE409AACC41}"/>
    <cellStyle name="Migliaia 7 2 2 7" xfId="16378" xr:uid="{205B8A5B-5881-43E7-9732-F7F75AAD67D5}"/>
    <cellStyle name="Migliaia 7 2 3" xfId="230" xr:uid="{0E0BEFEF-44CE-4E29-B616-84D5D153C28D}"/>
    <cellStyle name="Migliaia 7 2 3 2" xfId="902" xr:uid="{1A5E963F-AF8B-4216-ACAB-1954A07C5074}"/>
    <cellStyle name="Migliaia 7 2 3 2 2" xfId="8020" xr:uid="{EA96E1B7-98F6-4770-84F9-ED16E6F2E999}"/>
    <cellStyle name="Migliaia 7 2 3 2 2 2" xfId="30451" xr:uid="{771458BF-142D-4E11-9EC8-BA3B2F44D491}"/>
    <cellStyle name="Migliaia 7 2 3 2 2 3" xfId="20161" xr:uid="{6022123A-4A66-4CC7-ADDD-C0BC903C2B33}"/>
    <cellStyle name="Migliaia 7 2 3 2 3" xfId="11143" xr:uid="{C1B98F5C-248A-4734-952F-888141E18DD6}"/>
    <cellStyle name="Migliaia 7 2 3 2 3 3" xfId="23141" xr:uid="{1940F5D0-6D61-4DC5-B60A-9A18A04A3564}"/>
    <cellStyle name="Migliaia 7 2 3 2 4" xfId="27492" xr:uid="{55F9909D-B15A-4023-91F6-44C552480862}"/>
    <cellStyle name="Migliaia 7 2 3 2 5" xfId="17193" xr:uid="{55A31217-05B5-4D62-8590-7499E03370CA}"/>
    <cellStyle name="Migliaia 7 2 3 2 6" xfId="33136" xr:uid="{FCECEEBE-6026-4E94-B87A-24E81C3F80BC}"/>
    <cellStyle name="Migliaia 7 2 3 2 7" xfId="4833" xr:uid="{3D7DC13B-0AA1-4B5D-A80E-4D72B6999162}"/>
    <cellStyle name="Migliaia 7 2 3 3" xfId="7007" xr:uid="{67201DAB-E109-4DA3-8D6A-A3D52D33FE60}"/>
    <cellStyle name="Migliaia 7 2 3 3 2" xfId="29478" xr:uid="{665E2508-9C39-4A5B-A53C-A8D0417EC8B1}"/>
    <cellStyle name="Migliaia 7 2 3 3 3" xfId="19185" xr:uid="{8ADB19D8-BA13-4D68-AE28-D60F58686020}"/>
    <cellStyle name="Migliaia 7 2 3 4" xfId="10169" xr:uid="{74B78DFF-88D8-47E3-9C4D-84244DE99161}"/>
    <cellStyle name="Migliaia 7 2 3 4 2" xfId="32439" xr:uid="{F0E99CAB-338D-4EEF-96EE-E7ECCD5C332D}"/>
    <cellStyle name="Migliaia 7 2 3 4 3" xfId="22164" xr:uid="{C5A05D04-D56D-4816-8B12-B34A0026AB0A}"/>
    <cellStyle name="Migliaia 7 2 3 5" xfId="13431" xr:uid="{9916B67C-1C06-41EE-956C-3D83AAD986F1}"/>
    <cellStyle name="Migliaia 7 2 3 5 3" xfId="24068" xr:uid="{26261BC1-3DBA-4329-8BF3-DFF93BB3E02B}"/>
    <cellStyle name="Migliaia 7 2 3 6" xfId="26515" xr:uid="{84ADDBA8-0277-48FA-8BE7-081C34BAC65E}"/>
    <cellStyle name="Migliaia 7 2 3 7" xfId="16216" xr:uid="{2D109F3C-B0C6-491D-8945-32B4575C1FCC}"/>
    <cellStyle name="Migliaia 7 2 3 9" xfId="3837" xr:uid="{D8FAB551-E6BA-409B-A44B-B9907F5E31FE}"/>
    <cellStyle name="Migliaia 7 2 4" xfId="290" xr:uid="{905BFCE3-B352-402B-8D0C-3966A63E57D8}"/>
    <cellStyle name="Migliaia 7 2 4 2" xfId="7891" xr:uid="{12E76552-40A8-488D-BDD7-DA4990084C15}"/>
    <cellStyle name="Migliaia 7 2 4 2 2" xfId="30319" xr:uid="{20114DBB-2368-4121-A212-3681B95136FE}"/>
    <cellStyle name="Migliaia 7 2 4 2 3" xfId="20030" xr:uid="{96B687E4-447D-44D9-9D62-E399B7A318E4}"/>
    <cellStyle name="Migliaia 7 2 4 2 4" xfId="33196" xr:uid="{2312035D-441D-4FD6-B508-C6012D128136}"/>
    <cellStyle name="Migliaia 7 2 4 3" xfId="11014" xr:uid="{76A1C735-F540-43FB-B31D-ED22359FE112}"/>
    <cellStyle name="Migliaia 7 2 4 3 3" xfId="23009" xr:uid="{17F9714E-EF04-4D30-AEBA-BA4D5F2E5537}"/>
    <cellStyle name="Migliaia 7 2 4 4" xfId="13679" xr:uid="{23E249A7-12CB-4CFF-A84A-7F8B58615676}"/>
    <cellStyle name="Migliaia 7 2 4 4 3" xfId="24317" xr:uid="{CC2F3E08-4E3D-4E06-8158-5F4EA82E7555}"/>
    <cellStyle name="Migliaia 7 2 4 5" xfId="27360" xr:uid="{3F1E96BD-8D04-4A0F-B915-A6C8DD980CB7}"/>
    <cellStyle name="Migliaia 7 2 4 6" xfId="17061" xr:uid="{DEB2BD7E-9E21-48B5-856C-BA5E4960E273}"/>
    <cellStyle name="Migliaia 7 2 4 8" xfId="4715" xr:uid="{F1B99DFC-5ADD-4C13-BFBA-FD2F4F5E2D3B}"/>
    <cellStyle name="Migliaia 7 2 5" xfId="4513" xr:uid="{56003CA2-8912-4B03-9FF9-1F699E86A453}"/>
    <cellStyle name="Migliaia 7 2 5 2" xfId="7689" xr:uid="{C5AB92D3-0EAC-4668-B858-675A8FCBA46C}"/>
    <cellStyle name="Migliaia 7 2 5 2 2" xfId="30118" xr:uid="{51AD982D-5610-4687-BC51-4FDF8954F658}"/>
    <cellStyle name="Migliaia 7 2 5 2 3" xfId="19828" xr:uid="{160746EF-58C6-4EA5-8922-8726EE4C385A}"/>
    <cellStyle name="Migliaia 7 2 5 3" xfId="10812" xr:uid="{9CCE95C2-CD00-41D8-BD33-63C1F98D8927}"/>
    <cellStyle name="Migliaia 7 2 5 3 3" xfId="22807" xr:uid="{958F506D-0500-449F-A94B-DD459AA9465A}"/>
    <cellStyle name="Migliaia 7 2 5 4" xfId="14010" xr:uid="{C7E53289-E553-4870-BA54-287A3B021F5D}"/>
    <cellStyle name="Migliaia 7 2 5 4 3" xfId="24649" xr:uid="{D9EBC919-2DCF-4CEC-B84B-6E535A2B230D}"/>
    <cellStyle name="Migliaia 7 2 5 5" xfId="27158" xr:uid="{7A093E33-7BD8-4434-A45B-6FA8BF1D417D}"/>
    <cellStyle name="Migliaia 7 2 5 6" xfId="16859" xr:uid="{3A24E9A1-B31D-45FE-BAED-8BB1674D7B13}"/>
    <cellStyle name="Migliaia 7 2 5 7" xfId="33009" xr:uid="{4BD8B237-CD17-4F02-B205-5197ACDE3D20}"/>
    <cellStyle name="Migliaia 7 2 6" xfId="4322" xr:uid="{BACF1E54-D730-4E9D-8DDA-B4A105DDB276}"/>
    <cellStyle name="Migliaia 7 2 6 2" xfId="7497" xr:uid="{14DAE8E0-BE2E-43B0-86E8-60CBDC350E0A}"/>
    <cellStyle name="Migliaia 7 2 6 2 2" xfId="29926" xr:uid="{571EF2E3-07F5-44A4-A33B-BF454282CF34}"/>
    <cellStyle name="Migliaia 7 2 6 2 3" xfId="19636" xr:uid="{A69E0193-D032-4F5B-9973-8EB0528589CC}"/>
    <cellStyle name="Migliaia 7 2 6 3" xfId="10620" xr:uid="{E387A57F-A6FD-419C-97E4-C734099CE89A}"/>
    <cellStyle name="Migliaia 7 2 6 3 3" xfId="22615" xr:uid="{026A9D13-E302-4D79-B08C-E87688FF6510}"/>
    <cellStyle name="Migliaia 7 2 6 4" xfId="14157" xr:uid="{A5269888-CE6B-401B-AC14-3B5E51E42C5F}"/>
    <cellStyle name="Migliaia 7 2 6 4 3" xfId="24793" xr:uid="{588C873F-3FC0-4A3E-AF84-93A9E178BCBF}"/>
    <cellStyle name="Migliaia 7 2 6 5" xfId="26966" xr:uid="{8AA341B3-704A-4CA0-9914-716EF0DCE3CB}"/>
    <cellStyle name="Migliaia 7 2 6 6" xfId="16667" xr:uid="{67FB4AE4-47D1-4B72-8415-F71FF2DB4C4D}"/>
    <cellStyle name="Migliaia 7 2 7" xfId="4135" xr:uid="{2748F87A-752D-4362-B4D8-225CA1FB5B7E}"/>
    <cellStyle name="Migliaia 7 2 7 2" xfId="7310" xr:uid="{76CD62C7-2AFC-49E2-A511-9EE8B574EF70}"/>
    <cellStyle name="Migliaia 7 2 7 2 2" xfId="29773" xr:uid="{3BDB0219-3979-4AD3-8CD1-580B51DC7019}"/>
    <cellStyle name="Migliaia 7 2 7 2 3" xfId="19483" xr:uid="{635C196D-E26D-4E8D-BE1A-4E8D36B1F1C3}"/>
    <cellStyle name="Migliaia 7 2 7 3" xfId="10467" xr:uid="{B650D60F-1105-4DCA-8663-1213EE478E99}"/>
    <cellStyle name="Migliaia 7 2 7 3 3" xfId="22462" xr:uid="{D7E718E8-7258-4708-932A-D202A2CFE666}"/>
    <cellStyle name="Migliaia 7 2 7 4" xfId="26813" xr:uid="{40E19265-05AD-482C-BC33-88DDB831D0DD}"/>
    <cellStyle name="Migliaia 7 2 7 5" xfId="16514" xr:uid="{C0BA4947-F114-4282-BCAD-3E15359AF4DB}"/>
    <cellStyle name="Migliaia 7 2 8" xfId="3364" xr:uid="{3A9BE6B8-FFFD-4FB0-AB44-4D369A4226E6}"/>
    <cellStyle name="Migliaia 7 2 8 2" xfId="6721" xr:uid="{38344321-328B-48CE-BB21-7D26BD6B023B}"/>
    <cellStyle name="Migliaia 7 2 8 2 2" xfId="29221" xr:uid="{7F20BCDB-4EAB-475B-9B60-B57C935F9D2C}"/>
    <cellStyle name="Migliaia 7 2 8 2 3" xfId="18928" xr:uid="{3CE29C56-4B49-4B24-A9C7-FE8F42FDBCA4}"/>
    <cellStyle name="Migliaia 7 2 8 3" xfId="9912" xr:uid="{2C8CDAAD-429C-4FAC-873E-FF3F81BD24AE}"/>
    <cellStyle name="Migliaia 7 2 8 3 2" xfId="32182" xr:uid="{92217538-4935-4F95-975B-C6017C504A28}"/>
    <cellStyle name="Migliaia 7 2 8 3 3" xfId="21906" xr:uid="{E77743CB-FA37-4E12-99C3-CEFEA444B6A5}"/>
    <cellStyle name="Migliaia 7 2 8 4" xfId="26257" xr:uid="{0886084B-C010-45D2-9222-D6A5185A7EE7}"/>
    <cellStyle name="Migliaia 7 2 8 5" xfId="15958" xr:uid="{1C9C6409-6743-4D06-BFAE-FE31A09611B3}"/>
    <cellStyle name="Migliaia 7 2 9" xfId="6468" xr:uid="{15285713-6FB8-4E62-837D-56A3A3ACA034}"/>
    <cellStyle name="Migliaia 7 2 9 2" xfId="28969" xr:uid="{739C74E0-24B8-48E1-B839-9920EF177903}"/>
    <cellStyle name="Migliaia 7 2 9 3" xfId="18675" xr:uid="{A606A0B9-D6E2-4066-8CB9-329EFA8B19E2}"/>
    <cellStyle name="Migliaia 7 20" xfId="12323" xr:uid="{9CAF9207-3A52-4716-A276-830FE94B7CE0}"/>
    <cellStyle name="Migliaia 7 20 3" xfId="23467" xr:uid="{11A747F8-38CA-4045-B4E2-8EFF8134ECC9}"/>
    <cellStyle name="Migliaia 7 21" xfId="14212" xr:uid="{27A60100-165D-42F9-A938-58E40EF4FDB6}"/>
    <cellStyle name="Migliaia 7 21 2" xfId="24960" xr:uid="{E870F84A-DB9A-4711-9E87-99DEEE6D3F40}"/>
    <cellStyle name="Migliaia 7 22" xfId="14660" xr:uid="{C3EA314D-C780-4D7A-9631-8B90A06245FF}"/>
    <cellStyle name="Migliaia 7 26" xfId="1157" xr:uid="{1E47F2F5-775A-4A28-8627-AA5D7497173A}"/>
    <cellStyle name="Migliaia 7 3" xfId="135" xr:uid="{20C12419-3E97-4BAF-AA90-92CD7B78B35A}"/>
    <cellStyle name="Migliaia 7 3 13" xfId="1471" xr:uid="{B3F0D1E5-6E43-4EAC-8F11-55BE6ED57F6D}"/>
    <cellStyle name="Migliaia 7 3 2" xfId="328" xr:uid="{CAC85004-EEC4-418F-83C9-9AF0040B9AC3}"/>
    <cellStyle name="Migliaia 7 3 2 2" xfId="5086" xr:uid="{F93BC470-DE2A-4DCF-A2DC-12ED8CC2C0DD}"/>
    <cellStyle name="Migliaia 7 3 2 2 2" xfId="8293" xr:uid="{34DFBEA2-8C71-4B6A-AEB8-15DC4ECEBE1B}"/>
    <cellStyle name="Migliaia 7 3 2 2 2 2" xfId="30703" xr:uid="{0A1DBF5B-7CED-4806-BF42-8B8287571F72}"/>
    <cellStyle name="Migliaia 7 3 2 2 2 3" xfId="20417" xr:uid="{8BF3106F-5D82-4C08-9879-EF4848DD8085}"/>
    <cellStyle name="Migliaia 7 3 2 2 3" xfId="11397" xr:uid="{D8CDDE0A-CEA4-4307-8DBE-CBF1F58F1BDE}"/>
    <cellStyle name="Migliaia 7 3 2 2 3 3" xfId="23397" xr:uid="{8999BEDF-BB05-4BC1-A1E2-BD01C250AD3A}"/>
    <cellStyle name="Migliaia 7 3 2 2 4" xfId="13513" xr:uid="{B45924D5-6D99-411A-9D6F-391B25A5179A}"/>
    <cellStyle name="Migliaia 7 3 2 2 4 3" xfId="24149" xr:uid="{ACEAF4C3-E17B-4153-ADC8-E92054DCC954}"/>
    <cellStyle name="Migliaia 7 3 2 2 5" xfId="27743" xr:uid="{58421739-445D-49E0-8A0E-99D39169DE35}"/>
    <cellStyle name="Migliaia 7 3 2 2 6" xfId="17449" xr:uid="{8DB7C529-51B9-4107-9B90-BFB250499BA5}"/>
    <cellStyle name="Migliaia 7 3 2 3" xfId="7088" xr:uid="{B00DE15E-ECFA-44C9-B0B6-6D0E4E6D3EB5}"/>
    <cellStyle name="Migliaia 7 3 2 3 2" xfId="29558" xr:uid="{2E318D4C-6561-4C03-AC60-316460A5DD77}"/>
    <cellStyle name="Migliaia 7 3 2 3 3" xfId="19267" xr:uid="{5E3D2B03-1C90-4705-AE39-0AD8DD478A07}"/>
    <cellStyle name="Migliaia 7 3 2 4" xfId="10251" xr:uid="{CA759716-FC9A-47BA-A96F-80EE828BE1D8}"/>
    <cellStyle name="Migliaia 7 3 2 4 2" xfId="32521" xr:uid="{B719269F-9A62-4F29-82CD-B3037B0F2292}"/>
    <cellStyle name="Migliaia 7 3 2 4 3" xfId="22246" xr:uid="{3C8C8F5E-E104-4B31-892D-90E307FB2B0B}"/>
    <cellStyle name="Migliaia 7 3 2 5" xfId="12911" xr:uid="{0BB143C7-69F1-4AE3-8D86-E4C898901058}"/>
    <cellStyle name="Migliaia 7 3 2 5 3" xfId="23732" xr:uid="{ADB2DFD7-9D01-473D-80A1-27FB92330113}"/>
    <cellStyle name="Migliaia 7 3 2 6" xfId="26597" xr:uid="{148354F9-59EF-496E-A7FF-283A46FA7EA7}"/>
    <cellStyle name="Migliaia 7 3 2 7" xfId="16298" xr:uid="{49095AC6-AF00-49DA-AB27-E3C761C18489}"/>
    <cellStyle name="Migliaia 7 3 2 8" xfId="33041" xr:uid="{44BE0C99-455A-4857-8756-22C0C3239B89}"/>
    <cellStyle name="Migliaia 7 3 2 9" xfId="3944" xr:uid="{E3D34DBF-3156-460D-9487-EFA822B03198}"/>
    <cellStyle name="Migliaia 7 3 3" xfId="3763" xr:uid="{D72CB309-5D43-47B1-9C37-27D22BDEC528}"/>
    <cellStyle name="Migliaia 7 3 3 2" xfId="4884" xr:uid="{E523569C-2ED1-43D6-A141-491B10195600}"/>
    <cellStyle name="Migliaia 7 3 3 2 2" xfId="8071" xr:uid="{5B6AC6CB-C127-429A-A1A7-87C64BC5C316}"/>
    <cellStyle name="Migliaia 7 3 3 2 2 2" xfId="30494" xr:uid="{648F99F4-05F7-4831-B4CE-D4D6681DCAC7}"/>
    <cellStyle name="Migliaia 7 3 3 2 2 3" xfId="20204" xr:uid="{345F6E6D-6C69-45FB-9480-E49213E037EE}"/>
    <cellStyle name="Migliaia 7 3 3 2 3" xfId="11186" xr:uid="{80D81103-1CE6-4A96-8A7B-A82555B6487D}"/>
    <cellStyle name="Migliaia 7 3 3 2 3 3" xfId="23184" xr:uid="{36592DCF-89CD-41C7-9DC5-B6257279EF38}"/>
    <cellStyle name="Migliaia 7 3 3 2 4" xfId="27533" xr:uid="{1B344A98-4BC8-46B6-8639-7E9386CF747B}"/>
    <cellStyle name="Migliaia 7 3 3 2 5" xfId="17236" xr:uid="{B59A472D-1E0F-491F-8D30-7E633A6B4FA6}"/>
    <cellStyle name="Migliaia 7 3 3 3" xfId="6925" xr:uid="{9596EED3-2D6D-48A4-9876-6E4BF49757D0}"/>
    <cellStyle name="Migliaia 7 3 3 3 2" xfId="29396" xr:uid="{5F08D094-E1A5-4A1B-97EE-4CA75BE6C44C}"/>
    <cellStyle name="Migliaia 7 3 3 3 3" xfId="19103" xr:uid="{9E305141-5E4E-42CB-A63B-D91CE32D8A7D}"/>
    <cellStyle name="Migliaia 7 3 3 4" xfId="10088" xr:uid="{9B79046C-0F22-4687-A684-A7B0CEB74782}"/>
    <cellStyle name="Migliaia 7 3 3 4 2" xfId="32357" xr:uid="{18048A1D-205D-42CB-A659-A7BEBA9443DE}"/>
    <cellStyle name="Migliaia 7 3 3 4 3" xfId="22082" xr:uid="{3909E792-FD38-421D-9A2E-5EAE060888D1}"/>
    <cellStyle name="Migliaia 7 3 3 5" xfId="13353" xr:uid="{51976EFC-541E-40FD-B196-DE732BAB8574}"/>
    <cellStyle name="Migliaia 7 3 3 5 3" xfId="23989" xr:uid="{17EB94AE-25A6-415C-A260-F29912E6D703}"/>
    <cellStyle name="Migliaia 7 3 3 6" xfId="26433" xr:uid="{11726F1E-D9C9-40F5-B75B-D33EBAFC9472}"/>
    <cellStyle name="Migliaia 7 3 3 7" xfId="16134" xr:uid="{79170424-E270-4A18-ACAE-3F9A0ED9A7D5}"/>
    <cellStyle name="Migliaia 7 3 4" xfId="3282" xr:uid="{32D95D4F-C948-419F-8C5F-8403A0FE9DCD}"/>
    <cellStyle name="Migliaia 7 3 4 2" xfId="6639" xr:uid="{4DF46880-86BE-4D04-9C3A-92D0D092D9CA}"/>
    <cellStyle name="Migliaia 7 3 4 2 2" xfId="29139" xr:uid="{BB98AE64-70EF-4B53-BF15-4C061F6289FC}"/>
    <cellStyle name="Migliaia 7 3 4 2 3" xfId="18846" xr:uid="{C4B67018-2D16-4B78-A51F-745748145CD9}"/>
    <cellStyle name="Migliaia 7 3 4 3" xfId="9830" xr:uid="{3BEBF37A-C5DC-4A90-8F84-FDE8304BD469}"/>
    <cellStyle name="Migliaia 7 3 4 3 2" xfId="32100" xr:uid="{701A23A1-E7D4-4C5B-A8B2-8B5056DE4026}"/>
    <cellStyle name="Migliaia 7 3 4 3 3" xfId="21824" xr:uid="{ACC7F6D1-9392-485A-9120-5B37697BF71C}"/>
    <cellStyle name="Migliaia 7 3 4 4" xfId="26175" xr:uid="{30E12940-ABBE-4B12-AC68-169B6343E70C}"/>
    <cellStyle name="Migliaia 7 3 4 5" xfId="15876" xr:uid="{525E0E79-BE42-484B-91F4-7739DFD2CBD9}"/>
    <cellStyle name="Migliaia 7 3 5" xfId="6386" xr:uid="{FDAA4225-1B37-4D9E-97EA-3700EAF64C9A}"/>
    <cellStyle name="Migliaia 7 3 5 2" xfId="28887" xr:uid="{545C9B36-E542-4B2F-8D94-E31287E5F8DA}"/>
    <cellStyle name="Migliaia 7 3 5 3" xfId="18593" xr:uid="{0AFA5EF8-5FCF-4B4F-8361-D001AADE3EC5}"/>
    <cellStyle name="Migliaia 7 3 6" xfId="9577" xr:uid="{321985B9-F1F8-487C-8512-C83ED3DB21D9}"/>
    <cellStyle name="Migliaia 7 3 6 2" xfId="31847" xr:uid="{7F95F9F6-DCC7-4F58-9213-9BE8CEE9449F}"/>
    <cellStyle name="Migliaia 7 3 6 3" xfId="21571" xr:uid="{6C61271E-B5ED-4C61-B0E8-76B654BEE340}"/>
    <cellStyle name="Migliaia 7 3 7" xfId="12699" xr:uid="{2F7A6C17-D44A-4CC4-B558-654B8A811C54}"/>
    <cellStyle name="Migliaia 7 3 7 3" xfId="23567" xr:uid="{139793CD-780D-4EC7-8E09-BF3BFCB5306E}"/>
    <cellStyle name="Migliaia 7 3 8" xfId="25923" xr:uid="{5CAE6AF7-F7DF-4CE7-A560-44035C17F400}"/>
    <cellStyle name="Migliaia 7 3 9" xfId="15623" xr:uid="{85030371-4C30-40DB-B0DC-794515E4196C}"/>
    <cellStyle name="Migliaia 7 4" xfId="202" xr:uid="{C456ACC0-A519-4AD7-B638-ACF6A07B449A}"/>
    <cellStyle name="Migliaia 7 4 2" xfId="4972" xr:uid="{D683C8EA-54D3-4D95-A58E-988F5E7B276B}"/>
    <cellStyle name="Migliaia 7 4 2 2" xfId="8170" xr:uid="{89425513-1DB7-4588-8EEE-6C8DDCD4289A}"/>
    <cellStyle name="Migliaia 7 4 2 2 2" xfId="30582" xr:uid="{2DC2A117-4744-4296-B89C-7BDCBE38326C}"/>
    <cellStyle name="Migliaia 7 4 2 2 3" xfId="20293" xr:uid="{6F0A4841-53F5-419F-9FEF-4A130A7803BE}"/>
    <cellStyle name="Migliaia 7 4 2 3" xfId="11275" xr:uid="{5715F564-63F9-4E2D-9CAB-C08B1E5FC304}"/>
    <cellStyle name="Migliaia 7 4 2 3 3" xfId="23273" xr:uid="{0033A51D-5415-49DA-9767-4122C84DA385}"/>
    <cellStyle name="Migliaia 7 4 2 4" xfId="27620" xr:uid="{8ED933ED-BBC2-471C-9BB5-616F828C1C68}"/>
    <cellStyle name="Migliaia 7 4 2 5" xfId="17325" xr:uid="{EB2D4173-B819-4915-8A10-0C084E985441}"/>
    <cellStyle name="Migliaia 7 4 2 6" xfId="33108" xr:uid="{5A6DF4F1-2ABC-4B2F-B4D5-53AD3A974748}"/>
    <cellStyle name="Migliaia 7 4 3" xfId="6811" xr:uid="{FA1A88D3-23DB-46B2-B091-7418143E3FF3}"/>
    <cellStyle name="Migliaia 7 4 3 2" xfId="29296" xr:uid="{785EF7B1-4BF6-4A0D-AA8F-CB24FE82C1A7}"/>
    <cellStyle name="Migliaia 7 4 3 3" xfId="19003" xr:uid="{BC1E9F78-F1A5-4B1B-A711-1A19AC38D557}"/>
    <cellStyle name="Migliaia 7 4 4" xfId="9988" xr:uid="{1A3DB60E-9E23-4B0E-A180-628FCB9CC973}"/>
    <cellStyle name="Migliaia 7 4 4 2" xfId="32257" xr:uid="{07FBCC28-7BED-42E4-AA91-A08FD6BC4073}"/>
    <cellStyle name="Migliaia 7 4 4 3" xfId="21982" xr:uid="{A5E3FDBB-1B37-4028-BA96-AA103969C666}"/>
    <cellStyle name="Migliaia 7 4 5" xfId="13066" xr:uid="{85EDBC44-91F2-4E9A-AAB3-9312425EC54A}"/>
    <cellStyle name="Migliaia 7 4 5 3" xfId="23889" xr:uid="{CB47D12F-9A3B-4183-9080-D2A16DCC367D}"/>
    <cellStyle name="Migliaia 7 4 6" xfId="26333" xr:uid="{4138E1CA-C1F2-4619-95A0-C90E8E0A4B2A}"/>
    <cellStyle name="Migliaia 7 4 7" xfId="16034" xr:uid="{ABA45027-4A48-48B5-89EF-630B78BDEB4F}"/>
    <cellStyle name="Migliaia 7 4 9" xfId="3438" xr:uid="{5F882FE6-C079-4772-B856-11EC8DA59E6E}"/>
    <cellStyle name="Migliaia 7 5" xfId="263" xr:uid="{66C70CF0-BBF4-4CFB-BFD2-2658B5579023}"/>
    <cellStyle name="Migliaia 7 5 2" xfId="7943" xr:uid="{7B0D1644-E0AF-4E89-A1AE-F5929D386C9C}"/>
    <cellStyle name="Migliaia 7 5 2 2" xfId="30373" xr:uid="{7527F6D7-EC79-49C6-9A08-42F0B5EDDE7C}"/>
    <cellStyle name="Migliaia 7 5 2 3" xfId="20083" xr:uid="{F62CAAFA-8ACD-4543-AA8A-72123A22CC5E}"/>
    <cellStyle name="Migliaia 7 5 2 4" xfId="33169" xr:uid="{171D340D-52FD-4C4E-80AA-24C091892F03}"/>
    <cellStyle name="Migliaia 7 5 3" xfId="11065" xr:uid="{698F60A3-EAEE-4BF6-B9B6-7C2E8B7365E8}"/>
    <cellStyle name="Migliaia 7 5 3 3" xfId="23063" xr:uid="{1AF00C06-B481-48C0-8D50-BD022C184F74}"/>
    <cellStyle name="Migliaia 7 5 4" xfId="13804" xr:uid="{46D563C1-1378-49B5-8502-18D25DD87D17}"/>
    <cellStyle name="Migliaia 7 5 4 3" xfId="24443" xr:uid="{ECF2AD07-4BF6-4887-942C-8319C40DCD2D}"/>
    <cellStyle name="Migliaia 7 5 5" xfId="27414" xr:uid="{2E894C00-7628-4447-9016-8032ABDDFF23}"/>
    <cellStyle name="Migliaia 7 5 6" xfId="17115" xr:uid="{45EF04CD-3235-40F0-BC0E-9E3BDBD1036C}"/>
    <cellStyle name="Migliaia 7 6" xfId="4637" xr:uid="{AAA6923A-8CF6-4D48-98D9-F590131B48AB}"/>
    <cellStyle name="Migliaia 7 6 2" xfId="7813" xr:uid="{EC2D1D65-944A-49AB-8D4C-A3FA5E6F0451}"/>
    <cellStyle name="Migliaia 7 6 2 2" xfId="30241" xr:uid="{8C59164E-0CB6-444E-97CB-84A32F2B81BC}"/>
    <cellStyle name="Migliaia 7 6 2 3" xfId="19952" xr:uid="{D8918CE0-9B8D-407A-88FB-838204E96D4B}"/>
    <cellStyle name="Migliaia 7 6 3" xfId="10936" xr:uid="{CFF72ED4-305A-4DE2-A426-CE6CE31AA838}"/>
    <cellStyle name="Migliaia 7 6 3 3" xfId="22931" xr:uid="{98F00D14-00E0-408F-B7AF-D0F4C9CC3EF8}"/>
    <cellStyle name="Migliaia 7 6 4" xfId="13736" xr:uid="{AF743326-A549-4F4B-8983-EB2F852F028C}"/>
    <cellStyle name="Migliaia 7 6 4 3" xfId="24375" xr:uid="{10417657-1D99-4023-BBD7-92AD3EAF6971}"/>
    <cellStyle name="Migliaia 7 6 5" xfId="27282" xr:uid="{9E08AF0F-2A0F-4F68-BBFF-0ADD2880193F}"/>
    <cellStyle name="Migliaia 7 6 6" xfId="16983" xr:uid="{A6CA0926-4F59-480D-AAF8-499F7837B963}"/>
    <cellStyle name="Migliaia 7 6 7" xfId="32982" xr:uid="{B4134BE1-55B6-45A9-829E-3EA028D49F79}"/>
    <cellStyle name="Migliaia 7 7" xfId="4569" xr:uid="{217D108C-CFE2-4531-AA49-2C09012C6643}"/>
    <cellStyle name="Migliaia 7 7 2" xfId="7745" xr:uid="{C6EBA05F-96F8-4384-A343-084F98BF851E}"/>
    <cellStyle name="Migliaia 7 7 2 2" xfId="30174" xr:uid="{0D0C0E38-016A-495D-A446-9A6D2B659B7D}"/>
    <cellStyle name="Migliaia 7 7 2 3" xfId="19884" xr:uid="{58843513-91FF-48AC-B89F-EA082207833E}"/>
    <cellStyle name="Migliaia 7 7 3" xfId="10868" xr:uid="{79047756-9D51-4044-8F44-77880C333BC5}"/>
    <cellStyle name="Migliaia 7 7 3 3" xfId="22863" xr:uid="{F4FAC179-8678-4B0C-8E4B-FEE9D72A00FB}"/>
    <cellStyle name="Migliaia 7 7 4" xfId="13982" xr:uid="{8895EF48-399C-4F3B-88AD-6FBE3AA727EA}"/>
    <cellStyle name="Migliaia 7 7 4 3" xfId="24621" xr:uid="{895970F6-93E4-4766-988B-ED7435D4E644}"/>
    <cellStyle name="Migliaia 7 7 5" xfId="27214" xr:uid="{F6141E42-F48C-42CB-B4AA-93CF0029F133}"/>
    <cellStyle name="Migliaia 7 7 6" xfId="16915" xr:uid="{6DA97F2D-6C3B-4307-A9F6-DBCB64575950}"/>
    <cellStyle name="Migliaia 7 8" xfId="4434" xr:uid="{655CCF5C-0B8F-4751-9B76-CACD4BACD263}"/>
    <cellStyle name="Migliaia 7 8 2" xfId="7610" xr:uid="{23AD1A5F-003B-48AF-B749-C7838DB37871}"/>
    <cellStyle name="Migliaia 7 8 2 2" xfId="30039" xr:uid="{06E35EDA-76DE-4E87-B428-31AB7A672224}"/>
    <cellStyle name="Migliaia 7 8 2 3" xfId="19749" xr:uid="{DA504234-2690-4904-A7DD-59658FEB1511}"/>
    <cellStyle name="Migliaia 7 8 3" xfId="10733" xr:uid="{EA0BE7EB-2CC0-4654-8A5F-935A0EA81AD2}"/>
    <cellStyle name="Migliaia 7 8 3 3" xfId="22728" xr:uid="{6A09D1F7-3974-47F9-8595-6815C04054D1}"/>
    <cellStyle name="Migliaia 7 8 4" xfId="14001" xr:uid="{DB37B1CE-9DAD-412C-8806-D8666C00C52E}"/>
    <cellStyle name="Migliaia 7 8 4 3" xfId="24640" xr:uid="{7E2E617C-A131-4583-918D-554F7510813B}"/>
    <cellStyle name="Migliaia 7 8 5" xfId="27079" xr:uid="{06AFA8DF-DDE3-4A93-B150-061D300A75BC}"/>
    <cellStyle name="Migliaia 7 8 6" xfId="16780" xr:uid="{5B4D81FE-35BE-4108-B3CA-9C3AB6561CD8}"/>
    <cellStyle name="Migliaia 7 9" xfId="4231" xr:uid="{57F75042-EE22-4BDA-B8EA-F022A2D285FC}"/>
    <cellStyle name="Migliaia 7 9 2" xfId="7406" xr:uid="{7D2FFFC7-B4B8-400C-8AB9-BD769799CE64}"/>
    <cellStyle name="Migliaia 7 9 2 2" xfId="29849" xr:uid="{1D2DDA98-C12D-43B0-834F-E2943BD4AAEF}"/>
    <cellStyle name="Migliaia 7 9 2 3" xfId="19559" xr:uid="{0D575AA9-5A24-4C8C-B45E-7ED0D682D83C}"/>
    <cellStyle name="Migliaia 7 9 3" xfId="10543" xr:uid="{E20D81D1-A47F-4A1F-A43F-DB5096F5C123}"/>
    <cellStyle name="Migliaia 7 9 3 3" xfId="22538" xr:uid="{A16CC0A6-0D86-45BD-B287-4288B446399C}"/>
    <cellStyle name="Migliaia 7 9 4" xfId="14096" xr:uid="{997063ED-25FF-41E8-B1CF-2E8FF2C5D6A5}"/>
    <cellStyle name="Migliaia 7 9 4 3" xfId="24732" xr:uid="{48270BAE-CEB0-4743-A589-FEA80AA09421}"/>
    <cellStyle name="Migliaia 7 9 5" xfId="26889" xr:uid="{1384CA97-AFED-4E67-AB62-E4C06C11F7F7}"/>
    <cellStyle name="Migliaia 7 9 6" xfId="16590" xr:uid="{B0698C39-4E31-43A2-93BF-E8BF908BC219}"/>
    <cellStyle name="Migliaia 70" xfId="2628" xr:uid="{E38BE256-3F37-4FA1-9D51-10F698F1BB95}"/>
    <cellStyle name="Migliaia 70 2" xfId="5940" xr:uid="{29D837E1-64FA-445D-A6B9-3DE9AB693A57}"/>
    <cellStyle name="Migliaia 70 2 2" xfId="28448" xr:uid="{6B21F7B5-C781-45FD-8CAC-9C3CE0995142}"/>
    <cellStyle name="Migliaia 70 2 3" xfId="18154" xr:uid="{E8CD3FF9-F302-4F45-AE97-826C0968B7F9}"/>
    <cellStyle name="Migliaia 70 3" xfId="9138" xr:uid="{F92105B1-A1F5-472C-A1B4-68154DDCD803}"/>
    <cellStyle name="Migliaia 70 3 2" xfId="31408" xr:uid="{42F23B0F-7D2A-420C-BA3F-0A2429C1066E}"/>
    <cellStyle name="Migliaia 70 3 3" xfId="21132" xr:uid="{AB782D71-58B8-4526-A10C-E624810BD24C}"/>
    <cellStyle name="Migliaia 70 4" xfId="25484" xr:uid="{8E40B6A9-CAE5-4D04-8C93-B5716F280E5E}"/>
    <cellStyle name="Migliaia 70 5" xfId="15184" xr:uid="{8391B4AA-59C8-452E-9E0E-9BBFF199BD31}"/>
    <cellStyle name="Migliaia 71" xfId="5137" xr:uid="{2145C0E2-19BD-4BB8-B7A2-9411048228D3}"/>
    <cellStyle name="Migliaia 71 2" xfId="8331" xr:uid="{A5A052CC-6CFD-4EEC-8DEA-1C07D17C9258}"/>
    <cellStyle name="Migliaia 71 2 2" xfId="30740" xr:uid="{C7F9BCF8-8AFA-429F-BE2C-B64AD624A7C0}"/>
    <cellStyle name="Migliaia 71 2 3" xfId="20454" xr:uid="{6E54F4C5-5B26-4C62-9A1E-B54FD014B64B}"/>
    <cellStyle name="Migliaia 71 3" xfId="11434" xr:uid="{036F9968-E094-4617-9040-8AB9C16C5B9F}"/>
    <cellStyle name="Migliaia 71 3 3" xfId="23434" xr:uid="{19733441-E5E9-43B8-AD57-1080BA5B2CE9}"/>
    <cellStyle name="Migliaia 71 4" xfId="27780" xr:uid="{DAA98D0D-7E09-4C9B-9031-740FD6BC754F}"/>
    <cellStyle name="Migliaia 71 5" xfId="17486" xr:uid="{1A81D016-39E9-4520-BC42-AFE1A23C284E}"/>
    <cellStyle name="Migliaia 72" xfId="2618" xr:uid="{A8D10DC5-1F0D-4754-B556-E6251668FBAA}"/>
    <cellStyle name="Migliaia 72 2" xfId="5931" xr:uid="{73910338-38E4-4255-BDC1-2BAF4AD6000B}"/>
    <cellStyle name="Migliaia 72 2 2" xfId="28439" xr:uid="{A52B5F26-1689-4F96-B901-CD5550573558}"/>
    <cellStyle name="Migliaia 72 2 3" xfId="18145" xr:uid="{4EB42480-49F6-4803-92E1-3D96093D671B}"/>
    <cellStyle name="Migliaia 72 3" xfId="9129" xr:uid="{7D8CBEB1-84C6-44BA-8AE1-54E94A2DE68F}"/>
    <cellStyle name="Migliaia 72 3 2" xfId="31399" xr:uid="{79C9396E-2031-45F9-B9E9-7B62A43BF222}"/>
    <cellStyle name="Migliaia 72 3 3" xfId="21123" xr:uid="{80D45CA7-E01B-465B-8B86-EDE4957D0DDD}"/>
    <cellStyle name="Migliaia 72 4" xfId="25475" xr:uid="{218DC13E-2974-4A9A-A340-6FC44BC67EA6}"/>
    <cellStyle name="Migliaia 72 5" xfId="15175" xr:uid="{44884271-40BB-4D46-BB75-959D25CF38B7}"/>
    <cellStyle name="Migliaia 73" xfId="2613" xr:uid="{35001F49-79F1-48DC-994A-B93FC1B381CA}"/>
    <cellStyle name="Migliaia 73 2" xfId="5926" xr:uid="{998F06CA-F417-4DC2-9FDD-B0F78BC6BF73}"/>
    <cellStyle name="Migliaia 73 2 2" xfId="28434" xr:uid="{67AEFEEE-A3EB-432E-B12F-FB5BED408C7B}"/>
    <cellStyle name="Migliaia 73 2 3" xfId="18140" xr:uid="{F2C2144D-2B04-4DB3-96B3-8F9AF8B227E4}"/>
    <cellStyle name="Migliaia 73 3" xfId="9124" xr:uid="{529B6C01-AD44-4D71-9190-C908FB0E49C7}"/>
    <cellStyle name="Migliaia 73 3 2" xfId="31394" xr:uid="{2BDC58BE-5A14-4C61-A2F3-28805C2D9BEF}"/>
    <cellStyle name="Migliaia 73 3 3" xfId="21118" xr:uid="{1A9C2B91-FE04-4ACE-884E-58D7ABC5295E}"/>
    <cellStyle name="Migliaia 73 4" xfId="25470" xr:uid="{03246D33-3CAC-4E03-8ED9-BCAD32D0B804}"/>
    <cellStyle name="Migliaia 73 5" xfId="15170" xr:uid="{E178533D-D9DE-401D-B9A7-64BFFD4AFF9B}"/>
    <cellStyle name="Migliaia 74" xfId="2601" xr:uid="{E0514A68-D7C3-472E-A0F5-C69E3A63677B}"/>
    <cellStyle name="Migliaia 74 2" xfId="5915" xr:uid="{09BE11C0-AC89-4F34-910A-3DA449FF7766}"/>
    <cellStyle name="Migliaia 74 2 2" xfId="28423" xr:uid="{4A0536D7-4405-44A3-AB03-D9EF22C746FA}"/>
    <cellStyle name="Migliaia 74 2 3" xfId="18129" xr:uid="{1EFD6754-2665-4A67-8CB0-A92F0DA4B860}"/>
    <cellStyle name="Migliaia 74 3" xfId="9113" xr:uid="{880DAFA0-6BD1-48FC-9CC5-8A5E7C5B09A1}"/>
    <cellStyle name="Migliaia 74 3 2" xfId="31383" xr:uid="{61993607-2D2C-4FD8-AB74-641B0D64AFD4}"/>
    <cellStyle name="Migliaia 74 3 3" xfId="21107" xr:uid="{6C05C7BF-E694-43A4-83D4-F3DE734127FE}"/>
    <cellStyle name="Migliaia 74 4" xfId="25459" xr:uid="{7BB24522-49E1-4F12-88AA-BFCB2F3B33AE}"/>
    <cellStyle name="Migliaia 74 5" xfId="15159" xr:uid="{12E7FBD6-E2CE-4FDE-B7E1-EB30CEC1ED9A}"/>
    <cellStyle name="Migliaia 75" xfId="2556" xr:uid="{E1954EC0-1C4C-4058-9DCC-B523C454B37A}"/>
    <cellStyle name="Migliaia 75 2" xfId="5870" xr:uid="{EA4C1D8F-37A0-43DD-9277-D22294A977B4}"/>
    <cellStyle name="Migliaia 75 2 2" xfId="28378" xr:uid="{84FA0CB8-72DE-41A0-AFA0-4F75E6E0D09F}"/>
    <cellStyle name="Migliaia 75 2 3" xfId="18084" xr:uid="{3CA4A449-2566-406B-97F6-273B95D9AA05}"/>
    <cellStyle name="Migliaia 75 3" xfId="9068" xr:uid="{06684BF6-EDE4-4338-A854-124E296F70D9}"/>
    <cellStyle name="Migliaia 75 3 2" xfId="31338" xr:uid="{0F906038-5BB4-4911-BAE0-145943563657}"/>
    <cellStyle name="Migliaia 75 3 3" xfId="21062" xr:uid="{520D7F22-5E0E-4DE4-BCD4-3F2629F161BA}"/>
    <cellStyle name="Migliaia 75 4" xfId="25414" xr:uid="{5C0A7D43-978B-49C1-9AC2-08A632A08FC6}"/>
    <cellStyle name="Migliaia 75 5" xfId="15114" xr:uid="{CC4C7B83-F317-400B-A96C-E6F5FC000BE1}"/>
    <cellStyle name="Migliaia 76" xfId="2464" xr:uid="{BBBE7F6C-7749-4ACA-B2DA-E707B5077F57}"/>
    <cellStyle name="Migliaia 76 2" xfId="5808" xr:uid="{9C146F44-E3CB-4609-A01D-B9CEEEE361F6}"/>
    <cellStyle name="Migliaia 76 2 2" xfId="28324" xr:uid="{77458E8D-D730-4ADF-B845-581CC7C41D34}"/>
    <cellStyle name="Migliaia 76 2 3" xfId="18030" xr:uid="{B2BD5D22-365F-4FEA-8AA8-552A2D2EAAD2}"/>
    <cellStyle name="Migliaia 76 3" xfId="9014" xr:uid="{3B910821-D3E1-44BC-B931-0B5C6EB2AFE8}"/>
    <cellStyle name="Migliaia 76 3 2" xfId="31284" xr:uid="{0AEBF670-7A91-460B-8C9B-0D0AEBD77E83}"/>
    <cellStyle name="Migliaia 76 3 3" xfId="21008" xr:uid="{A4770ABB-13FE-443B-A558-94D11168B2D9}"/>
    <cellStyle name="Migliaia 76 4" xfId="25360" xr:uid="{C2CFA1AA-5F7F-4176-82B5-71A614E3F9C5}"/>
    <cellStyle name="Migliaia 76 5" xfId="15060" xr:uid="{AB6BE178-26B5-4E35-B248-39C4F031080E}"/>
    <cellStyle name="Migliaia 77" xfId="2423" xr:uid="{D718DD0B-D1A3-4C7D-B732-7C599A378C43}"/>
    <cellStyle name="Migliaia 77 2" xfId="5768" xr:uid="{668809F7-5B99-4326-B596-09C8408EA6C1}"/>
    <cellStyle name="Migliaia 77 2 2" xfId="28284" xr:uid="{546E2DEE-1B42-46E4-BB01-96F0C591FE01}"/>
    <cellStyle name="Migliaia 77 2 3" xfId="17990" xr:uid="{5213861B-58D4-4856-B1A5-95118203EAF8}"/>
    <cellStyle name="Migliaia 77 3" xfId="8974" xr:uid="{CCCC1277-38B0-42F7-B82E-A420E8455288}"/>
    <cellStyle name="Migliaia 77 3 2" xfId="31244" xr:uid="{C2719B4F-968E-4B44-A59D-E63780BDD6E1}"/>
    <cellStyle name="Migliaia 77 3 3" xfId="20968" xr:uid="{B356346C-8802-4695-A9F4-10BC29E86365}"/>
    <cellStyle name="Migliaia 77 4" xfId="25320" xr:uid="{1F9E375F-2FD4-40D8-8DD4-D067DA9A383F}"/>
    <cellStyle name="Migliaia 77 5" xfId="15020" xr:uid="{496C53DD-00EC-4BD0-8696-6F5A01BC1AF0}"/>
    <cellStyle name="Migliaia 78" xfId="2413" xr:uid="{9C88C00A-514D-44F3-92DC-5E89B856F18C}"/>
    <cellStyle name="Migliaia 78 2" xfId="5759" xr:uid="{9EF70D16-D19E-4359-93D2-F5B0B7FADE0A}"/>
    <cellStyle name="Migliaia 78 2 2" xfId="28275" xr:uid="{DDDF3633-0FDF-48E9-A209-DD4880011DA1}"/>
    <cellStyle name="Migliaia 78 2 3" xfId="17981" xr:uid="{F452529E-F9E8-4A69-B1C8-345C2F03AC9E}"/>
    <cellStyle name="Migliaia 78 3" xfId="8965" xr:uid="{7813AFF2-C3A9-459C-B902-118036AD8303}"/>
    <cellStyle name="Migliaia 78 3 2" xfId="31235" xr:uid="{0A10162C-346D-4E8B-8231-62F176575307}"/>
    <cellStyle name="Migliaia 78 3 3" xfId="20959" xr:uid="{94249F94-7752-4CEB-B2C2-A28154D73BE3}"/>
    <cellStyle name="Migliaia 78 4" xfId="25311" xr:uid="{4EF1B55B-8433-45CB-8030-319B2D3D0758}"/>
    <cellStyle name="Migliaia 78 5" xfId="15011" xr:uid="{9570440F-A7C1-443F-B0AF-5FE756D43F7F}"/>
    <cellStyle name="Migliaia 79" xfId="2399" xr:uid="{CAA0B341-E54F-4FBA-AEF0-B24E8924E2FA}"/>
    <cellStyle name="Migliaia 79 2" xfId="5746" xr:uid="{6E943C40-6FDA-4D34-B14D-DDD8220892BB}"/>
    <cellStyle name="Migliaia 79 2 2" xfId="28262" xr:uid="{600A798C-F01C-4666-83B0-F0E1510BA9D0}"/>
    <cellStyle name="Migliaia 79 2 3" xfId="17968" xr:uid="{32C87F6B-AE55-4B29-8DB9-8C18C0773598}"/>
    <cellStyle name="Migliaia 79 3" xfId="8952" xr:uid="{0922AAA3-0F4C-4367-A24E-32D60CF30420}"/>
    <cellStyle name="Migliaia 79 3 2" xfId="31222" xr:uid="{103F9FE9-31B0-42A9-8E05-557E46582C88}"/>
    <cellStyle name="Migliaia 79 3 3" xfId="20946" xr:uid="{80B732E8-55F9-4ACF-9CCB-929D6A547686}"/>
    <cellStyle name="Migliaia 79 4" xfId="25298" xr:uid="{EFA914BD-6055-46BD-8F8A-9C57AA4F6977}"/>
    <cellStyle name="Migliaia 79 5" xfId="14998" xr:uid="{4D19785A-0728-48B1-8925-FD183F6E350F}"/>
    <cellStyle name="Migliaia 8" xfId="40" xr:uid="{1DDDD1F2-1A80-4ACE-8441-7D8759E38A38}"/>
    <cellStyle name="Migliaia 8 10" xfId="4093" xr:uid="{4F831779-8CFE-469F-9EAB-85183E55D3EE}"/>
    <cellStyle name="Migliaia 8 10 2" xfId="7268" xr:uid="{D2BA1E34-D3F5-434A-B1E1-7F3D28545D55}"/>
    <cellStyle name="Migliaia 8 10 2 2" xfId="29739" xr:uid="{B5C709D9-2CE8-4B4A-BC05-582B6BA3251F}"/>
    <cellStyle name="Migliaia 8 10 2 3" xfId="19449" xr:uid="{1EADD084-FFE0-44F7-BACF-5AF058199090}"/>
    <cellStyle name="Migliaia 8 10 3" xfId="10433" xr:uid="{43E3CACC-B2F5-4D09-AA22-E764F44367FA}"/>
    <cellStyle name="Migliaia 8 10 3 3" xfId="22428" xr:uid="{65D9A09F-66BF-47E5-834E-85BB91A8877D}"/>
    <cellStyle name="Migliaia 8 10 4" xfId="26779" xr:uid="{5E3DF431-258E-48F2-ACCB-76FB4870A04B}"/>
    <cellStyle name="Migliaia 8 10 5" xfId="16480" xr:uid="{2F5D3362-9ADD-45F7-BE36-FF9EA6BC30D3}"/>
    <cellStyle name="Migliaia 8 11" xfId="3215" xr:uid="{0428FE29-E013-4599-B6E5-EC3768401CDE}"/>
    <cellStyle name="Migliaia 8 11 2" xfId="6570" xr:uid="{FA809980-8895-4BCC-A136-16FA79D92C0A}"/>
    <cellStyle name="Migliaia 8 11 2 2" xfId="29070" xr:uid="{64D76B4B-1D36-4EC3-90A0-C1F1BF6C2477}"/>
    <cellStyle name="Migliaia 8 11 2 3" xfId="18777" xr:uid="{7DFE7E47-FB5E-41CB-8B54-0E4EB4B3131B}"/>
    <cellStyle name="Migliaia 8 11 3" xfId="9761" xr:uid="{4AC27414-3CA2-432F-BCEB-C5924F39BE69}"/>
    <cellStyle name="Migliaia 8 11 3 2" xfId="32031" xr:uid="{114DC377-10EB-4357-A1E4-A348B69B84FA}"/>
    <cellStyle name="Migliaia 8 11 3 3" xfId="21755" xr:uid="{D267D6BC-7C41-4C9F-97B2-6E72B54535F3}"/>
    <cellStyle name="Migliaia 8 11 4" xfId="26107" xr:uid="{465FBE84-067B-4E60-BF45-45D8C9C4C2BE}"/>
    <cellStyle name="Migliaia 8 11 5" xfId="15807" xr:uid="{2C165CD9-8A9F-43E8-847B-06A2B3045B41}"/>
    <cellStyle name="Migliaia 8 12" xfId="3030" xr:uid="{00E1C147-6E3A-4C99-A05C-7B608DFFC9FA}"/>
    <cellStyle name="Migliaia 8 12 2" xfId="6319" xr:uid="{17A5D50E-C7CD-4053-B8FE-986A9BE74A5B}"/>
    <cellStyle name="Migliaia 8 12 2 2" xfId="28820" xr:uid="{0B79779D-221F-4354-8AD1-BA8E55B9C911}"/>
    <cellStyle name="Migliaia 8 12 2 3" xfId="18526" xr:uid="{07A5A463-50AE-430D-832F-911FC8429664}"/>
    <cellStyle name="Migliaia 8 12 3" xfId="9510" xr:uid="{3F72B2D3-F586-4A4F-A5FE-F92446BE9F97}"/>
    <cellStyle name="Migliaia 8 12 3 2" xfId="31780" xr:uid="{E8AFD0AD-DB0C-4A37-B896-488640DD41AF}"/>
    <cellStyle name="Migliaia 8 12 3 3" xfId="21504" xr:uid="{E87D9AB8-FCB5-450D-A65A-E0F8A0B77AB9}"/>
    <cellStyle name="Migliaia 8 12 4" xfId="25856" xr:uid="{FCE6787F-EEFE-45DD-8974-0EBF228F7BDE}"/>
    <cellStyle name="Migliaia 8 12 5" xfId="15556" xr:uid="{85A1F767-7D29-4977-9932-06A5ADE06590}"/>
    <cellStyle name="Migliaia 8 13" xfId="2916" xr:uid="{E41DFE8D-ADDC-40A3-92A2-4BD596CDC94C}"/>
    <cellStyle name="Migliaia 8 13 2" xfId="6208" xr:uid="{4A97F7E8-506A-4C24-9E30-0217F41F62E3}"/>
    <cellStyle name="Migliaia 8 13 2 2" xfId="28709" xr:uid="{44F2F1AA-0539-4F98-B9F4-7E362A325534}"/>
    <cellStyle name="Migliaia 8 13 2 3" xfId="18415" xr:uid="{59348DAB-9DB7-4A66-91D9-0B3961943DFE}"/>
    <cellStyle name="Migliaia 8 13 3" xfId="9399" xr:uid="{FBEED816-3F2E-431B-80AD-F0158FDF5EA8}"/>
    <cellStyle name="Migliaia 8 13 3 2" xfId="31669" xr:uid="{F69D85E5-3FDE-4C1E-9C45-5A5A4775AFFF}"/>
    <cellStyle name="Migliaia 8 13 3 3" xfId="21393" xr:uid="{6FA4E535-E0C8-4640-9DF7-0A746EE8BD01}"/>
    <cellStyle name="Migliaia 8 13 4" xfId="25745" xr:uid="{F167F256-41B6-4D83-9558-FC2A641A2CCA}"/>
    <cellStyle name="Migliaia 8 13 5" xfId="15445" xr:uid="{5540B128-1BC7-4471-A86C-4F2ABDAE03A7}"/>
    <cellStyle name="Migliaia 8 14" xfId="2835" xr:uid="{8E1E9FBD-CA33-4CA9-A5C5-EA52F41EFED9}"/>
    <cellStyle name="Migliaia 8 14 2" xfId="6121" xr:uid="{ABE35CE2-EB08-4998-909C-2E17BF39D42A}"/>
    <cellStyle name="Migliaia 8 14 2 2" xfId="28622" xr:uid="{485141AF-1D94-4A3D-9392-F11049B07094}"/>
    <cellStyle name="Migliaia 8 14 2 3" xfId="18328" xr:uid="{109BCED4-E369-4B01-A383-E97269285DAC}"/>
    <cellStyle name="Migliaia 8 14 3" xfId="9312" xr:uid="{BAEA635A-5652-4CA8-AE7A-7B9A39A6EAE0}"/>
    <cellStyle name="Migliaia 8 14 3 2" xfId="31582" xr:uid="{F8BC416C-3B63-48AC-B3CF-942E9F89F743}"/>
    <cellStyle name="Migliaia 8 14 3 3" xfId="21306" xr:uid="{578A58BF-2B16-4BA8-A510-950955043FE8}"/>
    <cellStyle name="Migliaia 8 14 4" xfId="25658" xr:uid="{DC46B96D-40AC-44A5-99DB-A8B56D73071C}"/>
    <cellStyle name="Migliaia 8 14 5" xfId="15358" xr:uid="{55ADC415-02CC-4E33-8FF1-C8A6392764B8}"/>
    <cellStyle name="Migliaia 8 15" xfId="2737" xr:uid="{3A093F87-324D-4BC1-87C5-725F0C2467E2}"/>
    <cellStyle name="Migliaia 8 15 2" xfId="6022" xr:uid="{8282B183-8A9F-40E3-B612-B0AED337BC1D}"/>
    <cellStyle name="Migliaia 8 15 2 2" xfId="28523" xr:uid="{D5B006BC-DD12-46B1-AA44-1CA6004C3503}"/>
    <cellStyle name="Migliaia 8 15 2 3" xfId="18229" xr:uid="{DCEA3CCD-7089-459A-998F-0F3A0DBF0564}"/>
    <cellStyle name="Migliaia 8 15 3" xfId="9213" xr:uid="{C196909D-9FD1-49C3-A72D-ACCD5CD3886D}"/>
    <cellStyle name="Migliaia 8 15 3 2" xfId="31483" xr:uid="{DC0E3C7D-2F4F-4E84-B217-AE4708AAB399}"/>
    <cellStyle name="Migliaia 8 15 3 3" xfId="21207" xr:uid="{24A86407-E0EE-4EEA-8E3B-08F93E8B7C1D}"/>
    <cellStyle name="Migliaia 8 15 4" xfId="25559" xr:uid="{68DE92B0-E195-4185-8196-2F55615D6AA5}"/>
    <cellStyle name="Migliaia 8 15 5" xfId="15259" xr:uid="{D81BC373-C2AF-4489-8B91-F18F05B84209}"/>
    <cellStyle name="Migliaia 8 16" xfId="2210" xr:uid="{193FB911-51F1-4C1A-847B-6E444E7ED498}"/>
    <cellStyle name="Migliaia 8 16 2" xfId="5554" xr:uid="{6A8F4C40-BCEB-4E59-9252-6C679E8408C1}"/>
    <cellStyle name="Migliaia 8 16 2 2" xfId="28071" xr:uid="{18158A89-05DD-43C1-9E12-C4103E990EE4}"/>
    <cellStyle name="Migliaia 8 16 2 3" xfId="17777" xr:uid="{70DEBEEE-C0F8-435D-9CFF-F64384CB98EB}"/>
    <cellStyle name="Migliaia 8 16 3" xfId="8760" xr:uid="{7114C1B4-B6B9-4D02-A2B4-B4BEE9E45F34}"/>
    <cellStyle name="Migliaia 8 16 3 2" xfId="31031" xr:uid="{9809062C-F1B7-4423-934A-702544BA99D8}"/>
    <cellStyle name="Migliaia 8 16 3 3" xfId="20755" xr:uid="{4550DBEC-9D4B-4D47-8FB8-1C1FDBA35CAD}"/>
    <cellStyle name="Migliaia 8 16 4" xfId="25106" xr:uid="{9BE00B8A-501E-4D16-A3DA-246E78BFBB66}"/>
    <cellStyle name="Migliaia 8 16 5" xfId="14806" xr:uid="{FD0F3C0E-5CD6-431E-947C-2E4DB5F1D8F5}"/>
    <cellStyle name="Migliaia 8 17" xfId="5466" xr:uid="{79AD80E1-D149-44F1-8F1E-20AF6864ADA7}"/>
    <cellStyle name="Migliaia 8 17 2" xfId="28012" xr:uid="{6FFAD7CB-5591-4B94-8F9A-4929C9FA7215}"/>
    <cellStyle name="Migliaia 8 17 3" xfId="17718" xr:uid="{96338F4F-B799-4B4B-9877-551CC44E8CAA}"/>
    <cellStyle name="Migliaia 8 18" xfId="8693" xr:uid="{28D3A396-9323-4EEC-8544-3569462769D2}"/>
    <cellStyle name="Migliaia 8 18 2" xfId="30972" xr:uid="{4BDAE495-87DB-456D-AB91-8A4243192CE8}"/>
    <cellStyle name="Migliaia 8 18 3" xfId="20696" xr:uid="{09E790AD-65A8-4A35-835F-45020A5D845E}"/>
    <cellStyle name="Migliaia 8 19" xfId="12382" xr:uid="{E7B33569-D7B1-4980-9D1E-C8371C058BDC}"/>
    <cellStyle name="Migliaia 8 19 3" xfId="23482" xr:uid="{D60055C5-CEED-4AF4-B512-681EE9648A1F}"/>
    <cellStyle name="Migliaia 8 2" xfId="113" xr:uid="{C4623CB9-8AA4-4B25-AB83-F24182F21F54}"/>
    <cellStyle name="Migliaia 8 2 10" xfId="9674" xr:uid="{3C5C7612-5E57-45E3-AB49-EC065EC89A33}"/>
    <cellStyle name="Migliaia 8 2 10 2" xfId="31944" xr:uid="{83781BBE-6BA9-4033-AFD0-9A887FB232CA}"/>
    <cellStyle name="Migliaia 8 2 10 3" xfId="21668" xr:uid="{0F9FCAC1-B630-4150-855F-7C5C1315C814}"/>
    <cellStyle name="Migliaia 8 2 11" xfId="12793" xr:uid="{AE55F0AC-300D-4173-A37A-58BFCC9303F3}"/>
    <cellStyle name="Migliaia 8 2 11 3" xfId="23664" xr:uid="{A675250C-B89F-4CC5-A19A-B979934E9818}"/>
    <cellStyle name="Migliaia 8 2 12" xfId="14291" xr:uid="{32443F49-6A99-4BEC-9825-F89ECEEC74BB}"/>
    <cellStyle name="Migliaia 8 2 12 2" xfId="26020" xr:uid="{2CDB996E-C115-4676-9066-1C6FCA074481}"/>
    <cellStyle name="Migliaia 8 2 13" xfId="15720" xr:uid="{66C3CD04-E524-47A9-BF43-D85A0FD325AF}"/>
    <cellStyle name="Migliaia 8 2 16" xfId="1236" xr:uid="{8B5B82B7-988E-4A0D-AF8E-8A522A03138E}"/>
    <cellStyle name="Migliaia 8 2 19" xfId="32819" xr:uid="{2BDE065B-03A0-45F5-9CF0-4E6FB4B62960}"/>
    <cellStyle name="Migliaia 8 2 2" xfId="168" xr:uid="{035F9018-12F2-4218-82AD-24E23859A1E2}"/>
    <cellStyle name="Migliaia 8 2 2 10" xfId="1420" xr:uid="{A4A4C677-974A-452D-92CE-829F2638B1E5}"/>
    <cellStyle name="Migliaia 8 2 2 2" xfId="332" xr:uid="{BD1F96A7-0ED4-405F-93CB-8D41C960AF91}"/>
    <cellStyle name="Migliaia 8 2 2 2 2" xfId="8267" xr:uid="{28430203-4431-4F05-A245-E84E9D1387E3}"/>
    <cellStyle name="Migliaia 8 2 2 2 2 2" xfId="30677" xr:uid="{67407850-D18E-49A6-A02D-EDA0EEEA695F}"/>
    <cellStyle name="Migliaia 8 2 2 2 2 3" xfId="20390" xr:uid="{9152168A-34A4-4080-B171-D867111FC2B5}"/>
    <cellStyle name="Migliaia 8 2 2 2 3" xfId="11371" xr:uid="{0C69BD46-1525-4DCA-955B-F6219D0CE995}"/>
    <cellStyle name="Migliaia 8 2 2 2 3 3" xfId="23370" xr:uid="{207A98BF-9FEF-4420-AE60-450729DD4AAD}"/>
    <cellStyle name="Migliaia 8 2 2 2 4" xfId="13606" xr:uid="{7098AAC7-BF29-4D35-B842-F0895B4CA6E2}"/>
    <cellStyle name="Migliaia 8 2 2 2 4 3" xfId="24244" xr:uid="{365DC296-72AF-4F25-B253-6CB12FA1F51E}"/>
    <cellStyle name="Migliaia 8 2 2 2 5" xfId="27716" xr:uid="{49FFB30C-77CB-401C-884B-59798727B295}"/>
    <cellStyle name="Migliaia 8 2 2 2 6" xfId="17422" xr:uid="{39044DFB-89EA-4DEE-8F87-0DD493D56E48}"/>
    <cellStyle name="Migliaia 8 2 2 2 7" xfId="33074" xr:uid="{6B6A17AC-C52A-4F27-BEF5-A875E8618DC7}"/>
    <cellStyle name="Migliaia 8 2 2 2 8" xfId="5063" xr:uid="{5FE2FECC-81B3-4040-A3EE-5FBF749375FC}"/>
    <cellStyle name="Migliaia 8 2 2 3" xfId="7180" xr:uid="{9A3D4AF3-C995-4FB5-8A23-100F4BB85387}"/>
    <cellStyle name="Migliaia 8 2 2 3 2" xfId="29653" xr:uid="{F11C87AC-667A-4745-B3DC-0DE69771CC09}"/>
    <cellStyle name="Migliaia 8 2 2 3 3" xfId="19362" xr:uid="{CBCF621D-B66C-48A2-87B4-A0B4D5C03F67}"/>
    <cellStyle name="Migliaia 8 2 2 3 4" xfId="32912" xr:uid="{2447C0B2-0B65-4C43-BC54-7B533ADADE99}"/>
    <cellStyle name="Migliaia 8 2 2 4" xfId="10346" xr:uid="{8613F8CF-9A9F-4602-8B72-84855EA4C8CE}"/>
    <cellStyle name="Migliaia 8 2 2 4 2" xfId="32615" xr:uid="{066F3D4E-B466-46CA-9401-EDF5B3B067B3}"/>
    <cellStyle name="Migliaia 8 2 2 4 3" xfId="22341" xr:uid="{0D49D173-9E07-45B7-8E2C-800900687BCA}"/>
    <cellStyle name="Migliaia 8 2 2 5" xfId="13002" xr:uid="{05290499-8834-4EF7-B2D6-935DBDF709AF}"/>
    <cellStyle name="Migliaia 8 2 2 5 3" xfId="23827" xr:uid="{E25A3107-27A3-4EF2-AC45-8C2F44C06A28}"/>
    <cellStyle name="Migliaia 8 2 2 6" xfId="14475" xr:uid="{0FE09B33-FE62-4484-84BD-4C5B18324CED}"/>
    <cellStyle name="Migliaia 8 2 2 6 2" xfId="26692" xr:uid="{D3940EA1-F8A4-4FBD-962D-B74E91250828}"/>
    <cellStyle name="Migliaia 8 2 2 7" xfId="16393" xr:uid="{A89D4D86-13A6-47B4-84DC-FF3854D5BDF9}"/>
    <cellStyle name="Migliaia 8 2 3" xfId="399" xr:uid="{4332EA11-F6F8-4A6D-8FD1-004533110450}"/>
    <cellStyle name="Migliaia 8 2 3 2" xfId="910" xr:uid="{AE0956BA-7E2F-4ED8-80F4-125C5FDBD65A}"/>
    <cellStyle name="Migliaia 8 2 3 2 2" xfId="8035" xr:uid="{53C04886-9C7B-49ED-8D26-72E1A90A7B46}"/>
    <cellStyle name="Migliaia 8 2 3 2 2 2" xfId="30466" xr:uid="{74DBA352-7540-420C-B5E5-2E13CCC070F4}"/>
    <cellStyle name="Migliaia 8 2 3 2 2 3" xfId="20176" xr:uid="{8D69DE67-A8B9-4A2D-93FC-BC43AB2A809E}"/>
    <cellStyle name="Migliaia 8 2 3 2 3" xfId="11158" xr:uid="{3B856CBA-2CB2-47DC-BACB-69389B32F31B}"/>
    <cellStyle name="Migliaia 8 2 3 2 3 3" xfId="23156" xr:uid="{AC060489-EE45-4A8A-9044-4D94ED4E3CB1}"/>
    <cellStyle name="Migliaia 8 2 3 2 4" xfId="27506" xr:uid="{C0D8EBF6-5FB6-42D4-8C47-19F4AC31A53D}"/>
    <cellStyle name="Migliaia 8 2 3 2 5" xfId="17208" xr:uid="{061F1BBB-B589-42C5-889F-63AE2CC9DCDD}"/>
    <cellStyle name="Migliaia 8 2 3 2 7" xfId="4848" xr:uid="{A7BC0782-F3E8-47E3-830F-B4BD44FA3BC5}"/>
    <cellStyle name="Migliaia 8 2 3 3" xfId="7022" xr:uid="{8281E5E7-2387-4628-9076-6C27ADF99CD5}"/>
    <cellStyle name="Migliaia 8 2 3 3 2" xfId="29492" xr:uid="{C47B3DDC-7605-49D0-98AC-FA043D8A7E41}"/>
    <cellStyle name="Migliaia 8 2 3 3 3" xfId="19200" xr:uid="{2B9FCAE6-3365-400B-9837-6E097DD934B7}"/>
    <cellStyle name="Migliaia 8 2 3 4" xfId="10184" xr:uid="{5F7C4845-321D-4282-AC8D-B02882D7174E}"/>
    <cellStyle name="Migliaia 8 2 3 4 2" xfId="32454" xr:uid="{38CEFAD3-21CE-4BA6-91D9-B464ACCA9311}"/>
    <cellStyle name="Migliaia 8 2 3 4 3" xfId="22179" xr:uid="{D21E0A59-581F-44E3-814A-92F5D1069437}"/>
    <cellStyle name="Migliaia 8 2 3 5" xfId="13444" xr:uid="{7EFECB8C-4C12-4E8D-8744-4B75B90C4EEA}"/>
    <cellStyle name="Migliaia 8 2 3 5 3" xfId="24082" xr:uid="{8D1197B0-EF5C-4737-B20E-12ACA0245C67}"/>
    <cellStyle name="Migliaia 8 2 3 6" xfId="26530" xr:uid="{0D291BF8-A928-4A3D-A113-E9359B69C072}"/>
    <cellStyle name="Migliaia 8 2 3 7" xfId="16231" xr:uid="{EC427E4E-699F-4080-9093-30FC4CF11F47}"/>
    <cellStyle name="Migliaia 8 2 3 8" xfId="33019" xr:uid="{E3EF17E4-8271-40AB-873C-64E5828704FA}"/>
    <cellStyle name="Migliaia 8 2 3 9" xfId="3852" xr:uid="{FF867EB1-B03E-467A-931F-AA8E49BDE7A0}"/>
    <cellStyle name="Migliaia 8 2 4" xfId="761" xr:uid="{5E15C6FB-CF7E-45E3-AC8F-7DDFCEB24B89}"/>
    <cellStyle name="Migliaia 8 2 4 2" xfId="7906" xr:uid="{AFC4BBEB-F88A-4968-9985-72AAF2C0B778}"/>
    <cellStyle name="Migliaia 8 2 4 2 2" xfId="30334" xr:uid="{CD124AFD-2A0E-402F-96F8-D55420696FD7}"/>
    <cellStyle name="Migliaia 8 2 4 2 3" xfId="20045" xr:uid="{1B283E51-AABD-43C7-910D-6805A750A8C6}"/>
    <cellStyle name="Migliaia 8 2 4 3" xfId="11029" xr:uid="{7CCBF966-5ACE-4F61-8DCA-0A8A9847C3ED}"/>
    <cellStyle name="Migliaia 8 2 4 3 3" xfId="23024" xr:uid="{10280302-4CD7-4765-BEEC-E8932C46C38C}"/>
    <cellStyle name="Migliaia 8 2 4 4" xfId="13914" xr:uid="{7E5F92A8-0FB3-4052-9E36-8DD61CE88482}"/>
    <cellStyle name="Migliaia 8 2 4 4 3" xfId="24554" xr:uid="{856FD874-016D-4CD6-8226-DDF8074C83BF}"/>
    <cellStyle name="Migliaia 8 2 4 5" xfId="27375" xr:uid="{618F6F69-72BA-4F94-924A-CEA8E2FBC2FA}"/>
    <cellStyle name="Migliaia 8 2 4 6" xfId="17076" xr:uid="{EBAF61FE-9886-411D-87AD-5F8206C529A2}"/>
    <cellStyle name="Migliaia 8 2 4 8" xfId="4729" xr:uid="{B279D902-407E-4FCE-BEAB-F98F48B01167}"/>
    <cellStyle name="Migliaia 8 2 5" xfId="4528" xr:uid="{2370ADF9-FCB6-4C7E-A4A7-F12019FF4788}"/>
    <cellStyle name="Migliaia 8 2 5 2" xfId="7704" xr:uid="{32165EBA-9D51-4F03-8567-6CF26B7D6AAC}"/>
    <cellStyle name="Migliaia 8 2 5 2 2" xfId="30133" xr:uid="{D4D7C8A2-2436-445A-836A-288DEC278774}"/>
    <cellStyle name="Migliaia 8 2 5 2 3" xfId="19843" xr:uid="{20A3E187-95C2-41DA-8B29-CAEDC00BEAE3}"/>
    <cellStyle name="Migliaia 8 2 5 3" xfId="10827" xr:uid="{36D50319-5BE2-4FC5-9B6A-6714C0063A7B}"/>
    <cellStyle name="Migliaia 8 2 5 3 3" xfId="22822" xr:uid="{570D6BFF-FEB3-44DD-A160-5A1FC4C60A41}"/>
    <cellStyle name="Migliaia 8 2 5 4" xfId="13919" xr:uid="{3116ABA7-622F-42D2-AF7A-F20155278862}"/>
    <cellStyle name="Migliaia 8 2 5 4 3" xfId="24559" xr:uid="{95454DC0-C7A1-46C4-B9E2-ED8B8A724F25}"/>
    <cellStyle name="Migliaia 8 2 5 5" xfId="27173" xr:uid="{77C1AE8D-516F-451A-8C47-479662A66AA0}"/>
    <cellStyle name="Migliaia 8 2 5 6" xfId="16874" xr:uid="{EF46A554-711A-4BFF-98F6-DD54FA7F30B2}"/>
    <cellStyle name="Migliaia 8 2 6" xfId="4337" xr:uid="{A654CE4E-6734-4328-B8A3-60FBBCC7596F}"/>
    <cellStyle name="Migliaia 8 2 6 2" xfId="7512" xr:uid="{29B43E72-C3CB-4BA8-9D9B-CC9F5E40599E}"/>
    <cellStyle name="Migliaia 8 2 6 2 2" xfId="29941" xr:uid="{0F46793F-4277-4F7E-924D-6EA0EC6B2D85}"/>
    <cellStyle name="Migliaia 8 2 6 2 3" xfId="19651" xr:uid="{2877ACB9-E2A5-42CB-A810-E200E05BEA14}"/>
    <cellStyle name="Migliaia 8 2 6 3" xfId="10635" xr:uid="{D8122DC6-FC3F-45B9-9F47-F9A7E8666F5F}"/>
    <cellStyle name="Migliaia 8 2 6 3 3" xfId="22630" xr:uid="{D5180DED-8765-46C4-8E09-E88A3B0E5930}"/>
    <cellStyle name="Migliaia 8 2 6 4" xfId="14152" xr:uid="{C3937B78-9F54-47FE-AAB5-CD8AB9E63301}"/>
    <cellStyle name="Migliaia 8 2 6 4 3" xfId="24788" xr:uid="{9105DEFE-327C-43C1-ADD9-FFDDB7B3BBE4}"/>
    <cellStyle name="Migliaia 8 2 6 5" xfId="26981" xr:uid="{F2A8B555-0F53-48C3-84F9-3123D79B843E}"/>
    <cellStyle name="Migliaia 8 2 6 6" xfId="16682" xr:uid="{6D387398-9BB5-458B-A270-3A93FCE25674}"/>
    <cellStyle name="Migliaia 8 2 7" xfId="4150" xr:uid="{E048E741-8430-481C-9E65-20F75517D7E1}"/>
    <cellStyle name="Migliaia 8 2 7 2" xfId="7325" xr:uid="{12BD4EBE-55EA-4F64-A356-9AD57676E7A2}"/>
    <cellStyle name="Migliaia 8 2 7 2 2" xfId="29788" xr:uid="{C20BAF06-4554-4B17-BC94-39E821E6103A}"/>
    <cellStyle name="Migliaia 8 2 7 2 3" xfId="19498" xr:uid="{D992773A-4693-483E-8557-0A7E535AAC2A}"/>
    <cellStyle name="Migliaia 8 2 7 3" xfId="10482" xr:uid="{35B82A99-A3B2-48A5-9F8A-0480AB87BCF5}"/>
    <cellStyle name="Migliaia 8 2 7 3 3" xfId="22477" xr:uid="{C7E141EC-1F17-417A-BF50-B1650A7C7E98}"/>
    <cellStyle name="Migliaia 8 2 7 4" xfId="26828" xr:uid="{6856BF57-0BFE-4740-A9D4-5272DD7CBEBB}"/>
    <cellStyle name="Migliaia 8 2 7 5" xfId="16529" xr:uid="{00281CD0-A438-4AED-9427-DF4218B8011A}"/>
    <cellStyle name="Migliaia 8 2 8" xfId="3379" xr:uid="{7B4B5643-3EC6-4119-B96C-DE5F4AB52C26}"/>
    <cellStyle name="Migliaia 8 2 8 2" xfId="6736" xr:uid="{D067CEFA-21CD-4E67-B746-EE06E31483DA}"/>
    <cellStyle name="Migliaia 8 2 8 2 2" xfId="29236" xr:uid="{7D474783-0A32-436C-9C76-FFAC5D0AA946}"/>
    <cellStyle name="Migliaia 8 2 8 2 3" xfId="18943" xr:uid="{5E3D7B23-D7DC-4640-8282-3881B3F44AC3}"/>
    <cellStyle name="Migliaia 8 2 8 3" xfId="9927" xr:uid="{20DE4945-5F68-492E-9063-B8D20FEC6FEF}"/>
    <cellStyle name="Migliaia 8 2 8 3 2" xfId="32197" xr:uid="{B4E9917C-0D03-4E04-ACC4-E7A888D44E1D}"/>
    <cellStyle name="Migliaia 8 2 8 3 3" xfId="21921" xr:uid="{A9ADDCB4-30F2-46A9-8A62-77B7A274E073}"/>
    <cellStyle name="Migliaia 8 2 8 4" xfId="26272" xr:uid="{6E86C9C7-19CC-47DB-AE62-FB628324576E}"/>
    <cellStyle name="Migliaia 8 2 8 5" xfId="15973" xr:uid="{6C3AFB93-B5FB-4710-AF25-30CD823BB4AA}"/>
    <cellStyle name="Migliaia 8 2 9" xfId="6483" xr:uid="{20CEB496-295C-43DE-B5C3-ACD31828C4BB}"/>
    <cellStyle name="Migliaia 8 2 9 2" xfId="28984" xr:uid="{34D0FD43-6526-4B93-A382-A39E91ADE2D1}"/>
    <cellStyle name="Migliaia 8 2 9 3" xfId="18690" xr:uid="{22906C85-5EFA-48EF-A120-96B27AC6B8CF}"/>
    <cellStyle name="Migliaia 8 20" xfId="14197" xr:uid="{FBC55D05-BCDB-426C-B9A9-EEDB4299F59F}"/>
    <cellStyle name="Migliaia 8 20 2" xfId="25039" xr:uid="{C6B8ADEB-5A21-495B-AA9A-86ADAEC01011}"/>
    <cellStyle name="Migliaia 8 21" xfId="14739" xr:uid="{E9A647A9-63EB-4796-A2A9-E28ECEA2F306}"/>
    <cellStyle name="Migliaia 8 25" xfId="1142" xr:uid="{84637278-0596-40D3-A01C-6F84CA421BE9}"/>
    <cellStyle name="Migliaia 8 28" xfId="32822" xr:uid="{A1F406A8-2F5D-4238-8C11-AB6BA7DBE609}"/>
    <cellStyle name="Migliaia 8 3" xfId="211" xr:uid="{720910E2-BB60-497A-9274-4FB67D3B9A41}"/>
    <cellStyle name="Migliaia 8 3 13" xfId="1459" xr:uid="{6F019937-2093-4883-8FFC-AD087CF854D7}"/>
    <cellStyle name="Migliaia 8 3 2" xfId="840" xr:uid="{30AE7FBA-ED98-4DEC-BD95-CA4E330B301D}"/>
    <cellStyle name="Migliaia 8 3 2 2" xfId="5081" xr:uid="{12C03988-8F96-42CE-8082-D2DB24DCD6A9}"/>
    <cellStyle name="Migliaia 8 3 2 2 2" xfId="8288" xr:uid="{14886563-3018-4E5A-A1F5-996C700226E2}"/>
    <cellStyle name="Migliaia 8 3 2 2 2 2" xfId="30698" xr:uid="{B40DA6B3-08DB-4225-A3E7-A64D6D8EC5F0}"/>
    <cellStyle name="Migliaia 8 3 2 2 2 3" xfId="20412" xr:uid="{7C37D84C-97EE-4184-9778-9BB51F0ADF86}"/>
    <cellStyle name="Migliaia 8 3 2 2 3" xfId="11392" xr:uid="{D82CF95F-BB8C-4F1F-9217-DA9AC7CDAB78}"/>
    <cellStyle name="Migliaia 8 3 2 2 3 3" xfId="23392" xr:uid="{91BBD60F-6F26-4CEA-99D9-205193B3F0A3}"/>
    <cellStyle name="Migliaia 8 3 2 2 4" xfId="13528" xr:uid="{63E20C59-DA95-4867-8329-0656795369A7}"/>
    <cellStyle name="Migliaia 8 3 2 2 4 3" xfId="24164" xr:uid="{A2282F48-2BCA-41A8-9AC0-4CBC4B0A77B3}"/>
    <cellStyle name="Migliaia 8 3 2 2 5" xfId="27738" xr:uid="{C1799B12-CFBD-4219-B9DF-A54BC730D074}"/>
    <cellStyle name="Migliaia 8 3 2 2 6" xfId="17444" xr:uid="{399E0268-565C-42F1-BBCF-1E7FFB449FDD}"/>
    <cellStyle name="Migliaia 8 3 2 3" xfId="7102" xr:uid="{DC30A9B0-157A-4386-A8CE-BC1DF230C943}"/>
    <cellStyle name="Migliaia 8 3 2 3 2" xfId="29573" xr:uid="{43E14FFF-2FDE-47D2-9994-986D9F885448}"/>
    <cellStyle name="Migliaia 8 3 2 3 3" xfId="19282" xr:uid="{B41BDDA2-F9D8-4164-9A95-CFEF7FBD2F69}"/>
    <cellStyle name="Migliaia 8 3 2 4" xfId="10266" xr:uid="{6E63B8C2-B74C-46C8-A639-897E662A5E3B}"/>
    <cellStyle name="Migliaia 8 3 2 4 2" xfId="32535" xr:uid="{B3EB1A94-43E8-41B7-9364-06B49FEB8D3D}"/>
    <cellStyle name="Migliaia 8 3 2 4 3" xfId="22261" xr:uid="{B718E499-4084-4841-A528-E5C8909FAD9D}"/>
    <cellStyle name="Migliaia 8 3 2 5" xfId="12925" xr:uid="{68814965-B494-429F-90CD-71AD5BCB16E0}"/>
    <cellStyle name="Migliaia 8 3 2 5 3" xfId="23747" xr:uid="{477D943C-115A-48C0-9102-190D1FDFCA1F}"/>
    <cellStyle name="Migliaia 8 3 2 6" xfId="26612" xr:uid="{AB15D785-B2CF-428A-87DE-72050645F221}"/>
    <cellStyle name="Migliaia 8 3 2 7" xfId="16313" xr:uid="{78072670-70E7-4A8A-85CA-21E4F77B352D}"/>
    <cellStyle name="Migliaia 8 3 2 8" xfId="33117" xr:uid="{01E747CF-64C6-4F82-9CA8-9592B905F950}"/>
    <cellStyle name="Migliaia 8 3 2 9" xfId="1469" xr:uid="{AC144B2B-A5AA-409A-BB99-2D7EFEE62E44}"/>
    <cellStyle name="Migliaia 8 3 3" xfId="3777" xr:uid="{9BCB3CFC-E8A3-49DE-9400-40411D16702D}"/>
    <cellStyle name="Migliaia 8 3 3 2" xfId="4898" xr:uid="{A7C8375E-BE87-46C1-AE3B-3B09F021A561}"/>
    <cellStyle name="Migliaia 8 3 3 2 2" xfId="8086" xr:uid="{E5D674E4-0A29-445A-A516-8F8710DD7778}"/>
    <cellStyle name="Migliaia 8 3 3 2 2 2" xfId="30509" xr:uid="{65E87DC2-C8A0-4A91-8EAD-F35851AB4796}"/>
    <cellStyle name="Migliaia 8 3 3 2 2 3" xfId="20219" xr:uid="{C6955C89-90CD-4101-86B3-EF4CE9BDA495}"/>
    <cellStyle name="Migliaia 8 3 3 2 3" xfId="11201" xr:uid="{5AFC5928-64F1-4929-8DAE-1D4F88923128}"/>
    <cellStyle name="Migliaia 8 3 3 2 3 3" xfId="23199" xr:uid="{42CDB011-F61E-4162-9BBC-41082F5343C8}"/>
    <cellStyle name="Migliaia 8 3 3 2 4" xfId="27548" xr:uid="{B61925DD-F71E-4729-9327-31FF3F8B6465}"/>
    <cellStyle name="Migliaia 8 3 3 2 5" xfId="17251" xr:uid="{0861AE6F-A276-4A8B-9E20-158377430140}"/>
    <cellStyle name="Migliaia 8 3 3 3" xfId="6940" xr:uid="{9B9EF058-4D05-47F3-8283-56F27FD0CF42}"/>
    <cellStyle name="Migliaia 8 3 3 3 2" xfId="29411" xr:uid="{404F5DE4-441F-4385-9D40-0264A62D0BFE}"/>
    <cellStyle name="Migliaia 8 3 3 3 3" xfId="19118" xr:uid="{F6DD68BC-6F56-45B2-8A3C-DE647A82397D}"/>
    <cellStyle name="Migliaia 8 3 3 4" xfId="10103" xr:uid="{FF70E38C-9CC2-4B2C-AAA0-97246E5FAA3C}"/>
    <cellStyle name="Migliaia 8 3 3 4 2" xfId="32372" xr:uid="{C346A6FB-40F7-4E43-AAAA-9AAE66B082B7}"/>
    <cellStyle name="Migliaia 8 3 3 4 3" xfId="22097" xr:uid="{CD182F89-D10F-4360-BA13-C4493CA36BCE}"/>
    <cellStyle name="Migliaia 8 3 3 5" xfId="13368" xr:uid="{CBF538B2-ADC0-4C0C-8558-9F23639FCBEF}"/>
    <cellStyle name="Migliaia 8 3 3 5 3" xfId="24004" xr:uid="{3C02EB67-F0B8-4999-8B9D-2EF37DEC95C7}"/>
    <cellStyle name="Migliaia 8 3 3 6" xfId="26448" xr:uid="{013F0FDC-21DD-4835-B37F-495D594B8742}"/>
    <cellStyle name="Migliaia 8 3 3 7" xfId="16149" xr:uid="{E987C002-7742-4F71-B827-81262B6029FF}"/>
    <cellStyle name="Migliaia 8 3 4" xfId="3297" xr:uid="{76476F46-E066-47E1-8878-3E6EE6E1C4BB}"/>
    <cellStyle name="Migliaia 8 3 4 2" xfId="6654" xr:uid="{D497D56E-F74C-40B1-8F99-51B0CA24C025}"/>
    <cellStyle name="Migliaia 8 3 4 2 2" xfId="29154" xr:uid="{2B37016A-312D-4A1A-9DA1-116AA6BE306B}"/>
    <cellStyle name="Migliaia 8 3 4 2 3" xfId="18861" xr:uid="{686CEBCB-585F-494E-93C8-AEA6CEDB7F4D}"/>
    <cellStyle name="Migliaia 8 3 4 3" xfId="9845" xr:uid="{91BE304A-FC82-4ACD-9662-F39E94AA4F3C}"/>
    <cellStyle name="Migliaia 8 3 4 3 2" xfId="32115" xr:uid="{538E551D-4BE9-4F93-8CE8-C9471CA80F6A}"/>
    <cellStyle name="Migliaia 8 3 4 3 3" xfId="21839" xr:uid="{7CC52A34-5609-4073-BBE3-3B93DA9629DB}"/>
    <cellStyle name="Migliaia 8 3 4 4" xfId="26190" xr:uid="{64217A27-0DC9-45ED-B557-4D4C59C19229}"/>
    <cellStyle name="Migliaia 8 3 4 5" xfId="15891" xr:uid="{4E25D7B1-EB4B-4775-98E5-F75A45218B0A}"/>
    <cellStyle name="Migliaia 8 3 5" xfId="6401" xr:uid="{0E6DF17E-5095-42BF-8D66-9967CB619ECD}"/>
    <cellStyle name="Migliaia 8 3 5 2" xfId="28902" xr:uid="{AEEB1868-3E05-4285-A5FA-B295F6B25CE9}"/>
    <cellStyle name="Migliaia 8 3 5 3" xfId="18608" xr:uid="{68C9D63C-885C-4A9A-A689-101A1316AB24}"/>
    <cellStyle name="Migliaia 8 3 6" xfId="9592" xr:uid="{67217AF4-1DD7-43EE-B55B-8EE5EFF0D60F}"/>
    <cellStyle name="Migliaia 8 3 6 2" xfId="31862" xr:uid="{69355D6E-78A7-42F7-BAA8-DB2B18ABB745}"/>
    <cellStyle name="Migliaia 8 3 6 3" xfId="21586" xr:uid="{111E7DED-BD12-4C8C-BA88-AE2271ABCAE4}"/>
    <cellStyle name="Migliaia 8 3 7" xfId="12713" xr:uid="{A07B241F-B0B3-4198-AC73-1862FC05D078}"/>
    <cellStyle name="Migliaia 8 3 7 3" xfId="23582" xr:uid="{A7B2227D-BD1F-4313-8177-E06AE22084B0}"/>
    <cellStyle name="Migliaia 8 3 8" xfId="25938" xr:uid="{2F09243F-A9AE-4181-8711-7DE303E177B9}"/>
    <cellStyle name="Migliaia 8 3 9" xfId="15638" xr:uid="{05F67BD5-2146-474B-9447-B9175C8561A9}"/>
    <cellStyle name="Migliaia 8 4" xfId="271" xr:uid="{1438C27A-E418-4000-B416-352D72F713A7}"/>
    <cellStyle name="Migliaia 8 4 2" xfId="4987" xr:uid="{ACAD45F1-9103-46EE-A98D-85E83BCAD0E4}"/>
    <cellStyle name="Migliaia 8 4 2 2" xfId="8185" xr:uid="{23245CDB-1BE4-4B07-9B9E-659C1243D8FB}"/>
    <cellStyle name="Migliaia 8 4 2 2 2" xfId="30597" xr:uid="{A27FED62-AA83-489E-99D3-7CB30755DB49}"/>
    <cellStyle name="Migliaia 8 4 2 2 3" xfId="20308" xr:uid="{91A4076E-8E0A-4DFC-9DC2-21972D4B9D0E}"/>
    <cellStyle name="Migliaia 8 4 2 3" xfId="11290" xr:uid="{B17E8CC4-B1CE-413F-94A2-EDBA95EDC254}"/>
    <cellStyle name="Migliaia 8 4 2 3 3" xfId="23288" xr:uid="{8C31B1B4-DA40-453F-A39A-CA8A83B27B2A}"/>
    <cellStyle name="Migliaia 8 4 2 4" xfId="27634" xr:uid="{C3C8F460-4EF6-4290-B449-38043CA45EB9}"/>
    <cellStyle name="Migliaia 8 4 2 5" xfId="17340" xr:uid="{9552FCF7-6C60-46D9-9F68-356AA0C87A03}"/>
    <cellStyle name="Migliaia 8 4 2 6" xfId="33177" xr:uid="{6FFB58B1-269C-4C28-83CC-15492D856F7A}"/>
    <cellStyle name="Migliaia 8 4 3" xfId="6825" xr:uid="{9773223A-ABA7-4E2A-8D54-5A74717E361A}"/>
    <cellStyle name="Migliaia 8 4 3 2" xfId="29311" xr:uid="{16327E93-787D-440E-963B-593077571233}"/>
    <cellStyle name="Migliaia 8 4 3 3" xfId="19018" xr:uid="{03B972FE-AE48-46D7-A485-715DE24BCB96}"/>
    <cellStyle name="Migliaia 8 4 4" xfId="10003" xr:uid="{1C422F36-CADD-4FFE-AA0B-5A1B59694015}"/>
    <cellStyle name="Migliaia 8 4 4 2" xfId="32272" xr:uid="{6ED1F0D1-C149-41AA-B229-0305AD4B7474}"/>
    <cellStyle name="Migliaia 8 4 4 3" xfId="21997" xr:uid="{EDDAF8DE-6CB5-4854-8921-892785D1AB4D}"/>
    <cellStyle name="Migliaia 8 4 5" xfId="13080" xr:uid="{0F56A22F-80EC-4B1B-8ADB-56D958C6EE48}"/>
    <cellStyle name="Migliaia 8 4 5 3" xfId="23904" xr:uid="{6BB97212-5D51-4AB0-B5D6-BC96C86CBB42}"/>
    <cellStyle name="Migliaia 8 4 6" xfId="26348" xr:uid="{C6E36E00-B20C-457E-9FEC-04A922CAB8AE}"/>
    <cellStyle name="Migliaia 8 4 7" xfId="16049" xr:uid="{9BA5E48C-311D-4147-BDD8-405E2D24DC6D}"/>
    <cellStyle name="Migliaia 8 4 9" xfId="3451" xr:uid="{24686EA4-961F-4222-95C4-C563D8A110F7}"/>
    <cellStyle name="Migliaia 8 5" xfId="4772" xr:uid="{9EB388CA-738B-482E-AE53-895E553DAF3C}"/>
    <cellStyle name="Migliaia 8 5 2" xfId="7958" xr:uid="{F4D9B51A-6A90-45C1-B73F-7B0D9CA607F1}"/>
    <cellStyle name="Migliaia 8 5 2 2" xfId="30388" xr:uid="{A0D8D416-2A84-4C47-BD87-7C4460C6CF8C}"/>
    <cellStyle name="Migliaia 8 5 2 3" xfId="20098" xr:uid="{8448A1C1-8694-4F1C-B2E6-CED0F4FA47F0}"/>
    <cellStyle name="Migliaia 8 5 3" xfId="11080" xr:uid="{0683E66B-BBED-493B-824A-EDC99101C8D3}"/>
    <cellStyle name="Migliaia 8 5 3 3" xfId="23078" xr:uid="{C0B29854-3913-4212-8ABA-B08DCD99E292}"/>
    <cellStyle name="Migliaia 8 5 4" xfId="13818" xr:uid="{237E2E10-4E42-4BE0-894B-EFCA93856F06}"/>
    <cellStyle name="Migliaia 8 5 4 3" xfId="24458" xr:uid="{2E5B48F3-596D-43BD-BD24-00C44967BBC5}"/>
    <cellStyle name="Migliaia 8 5 5" xfId="27429" xr:uid="{50CD643A-7B66-471F-840E-59A1C4812CE7}"/>
    <cellStyle name="Migliaia 8 5 6" xfId="17130" xr:uid="{0D07A544-DE08-4358-9404-79BDA160C955}"/>
    <cellStyle name="Migliaia 8 5 7" xfId="32990" xr:uid="{2199B17E-3769-47D5-8AF1-18B9DEDBA9FD}"/>
    <cellStyle name="Migliaia 8 6" xfId="4652" xr:uid="{9218CA4A-5203-4448-8E88-34FD464F9D51}"/>
    <cellStyle name="Migliaia 8 6 2" xfId="7828" xr:uid="{91A05B72-4F23-4A4C-9321-B4F4683F6B8B}"/>
    <cellStyle name="Migliaia 8 6 2 2" xfId="30256" xr:uid="{630C8ADC-AF81-4B62-A4BA-3B24D1AC8FD2}"/>
    <cellStyle name="Migliaia 8 6 2 3" xfId="19967" xr:uid="{E864D455-E720-477A-BB69-32886AD7A2C6}"/>
    <cellStyle name="Migliaia 8 6 3" xfId="10951" xr:uid="{75E00403-EF94-498F-B659-86CC11845989}"/>
    <cellStyle name="Migliaia 8 6 3 3" xfId="22946" xr:uid="{C6BE3696-3369-403C-8D9C-B775ABEBF3F9}"/>
    <cellStyle name="Migliaia 8 6 4" xfId="13909" xr:uid="{0CFF1055-6650-4E92-BC08-5D2179F472D9}"/>
    <cellStyle name="Migliaia 8 6 4 3" xfId="24549" xr:uid="{22814621-5321-419D-BA89-1890369F03C5}"/>
    <cellStyle name="Migliaia 8 6 5" xfId="27297" xr:uid="{AE40C3CB-AF7C-4B08-B9CD-176378A86537}"/>
    <cellStyle name="Migliaia 8 6 6" xfId="16998" xr:uid="{E9B2A630-CBC9-450D-A69A-9DD216E1C819}"/>
    <cellStyle name="Migliaia 8 7" xfId="4584" xr:uid="{43FB5BA0-39DC-4376-B33D-543DBE5B4854}"/>
    <cellStyle name="Migliaia 8 7 2" xfId="7760" xr:uid="{1F1222F0-6E12-4603-81EE-6DC6FAA94E26}"/>
    <cellStyle name="Migliaia 8 7 2 2" xfId="30189" xr:uid="{39F2CA7D-8C11-4625-B680-805001F1E909}"/>
    <cellStyle name="Migliaia 8 7 2 3" xfId="19899" xr:uid="{B719DE7E-9D2E-482C-89A6-E497B9E42042}"/>
    <cellStyle name="Migliaia 8 7 3" xfId="10883" xr:uid="{A79CF58D-660B-45FE-BAB4-9F6CDEE73101}"/>
    <cellStyle name="Migliaia 8 7 3 3" xfId="22878" xr:uid="{E9B20DB7-CCDC-4764-AAB0-A839ECE9C1E9}"/>
    <cellStyle name="Migliaia 8 7 4" xfId="13993" xr:uid="{2F0A9DFF-2B16-47FA-8981-45DE8E0C00CA}"/>
    <cellStyle name="Migliaia 8 7 4 3" xfId="24632" xr:uid="{324BF0C2-6034-462C-8F1B-FF867068849A}"/>
    <cellStyle name="Migliaia 8 7 5" xfId="27229" xr:uid="{80A0C8B6-5CC4-42CE-8A4E-B55FAEF4B04D}"/>
    <cellStyle name="Migliaia 8 7 6" xfId="16930" xr:uid="{AC2D3F25-7703-468B-9FAC-358BECBA245B}"/>
    <cellStyle name="Migliaia 8 8" xfId="4449" xr:uid="{5EF74271-72F8-4552-BA1E-526C10C66F81}"/>
    <cellStyle name="Migliaia 8 8 2" xfId="7625" xr:uid="{978D8995-5B94-4A04-B059-87FD7C539E44}"/>
    <cellStyle name="Migliaia 8 8 2 2" xfId="30054" xr:uid="{B948384C-FE87-4DD9-8EA0-6455CBB8CAD2}"/>
    <cellStyle name="Migliaia 8 8 2 3" xfId="19764" xr:uid="{37B14C13-E3CD-4178-84D6-F11B3029963F}"/>
    <cellStyle name="Migliaia 8 8 3" xfId="10748" xr:uid="{268E2B4E-B4A5-42D1-BFB9-CDA6B760CF59}"/>
    <cellStyle name="Migliaia 8 8 3 3" xfId="22743" xr:uid="{74685CE2-3525-4E79-836E-1107BC05C357}"/>
    <cellStyle name="Migliaia 8 8 4" xfId="13901" xr:uid="{97B419EF-CFEF-4DBE-B312-1933ECF6694B}"/>
    <cellStyle name="Migliaia 8 8 4 3" xfId="24541" xr:uid="{DB3E2F2D-950A-4CE1-A83B-AC7A54EE25B4}"/>
    <cellStyle name="Migliaia 8 8 5" xfId="27094" xr:uid="{4A1F6838-02AC-4E0F-8DC0-FA592783AAD7}"/>
    <cellStyle name="Migliaia 8 8 6" xfId="16795" xr:uid="{9B111779-B94B-4304-815F-2CC24C4C0B75}"/>
    <cellStyle name="Migliaia 8 9" xfId="4246" xr:uid="{80814186-AC4E-478C-9D28-B2CB7F24D6BD}"/>
    <cellStyle name="Migliaia 8 9 2" xfId="7421" xr:uid="{9496CE3F-7AF7-4E27-9DDF-FF46CF12B9D4}"/>
    <cellStyle name="Migliaia 8 9 2 2" xfId="29864" xr:uid="{4862D299-CC25-4BBA-B1AC-A055E1C2B7DA}"/>
    <cellStyle name="Migliaia 8 9 2 3" xfId="19574" xr:uid="{B1A43F5B-DD4C-49E9-974B-DFE154D29D3A}"/>
    <cellStyle name="Migliaia 8 9 3" xfId="10558" xr:uid="{00863093-3F56-433B-AF78-A9B4F1F0B364}"/>
    <cellStyle name="Migliaia 8 9 3 3" xfId="22553" xr:uid="{CE5A5DEB-A5E0-449E-ACBD-DF5B50245777}"/>
    <cellStyle name="Migliaia 8 9 4" xfId="14091" xr:uid="{202E080D-1CBC-4928-87C4-A216870F0DE3}"/>
    <cellStyle name="Migliaia 8 9 4 3" xfId="24727" xr:uid="{82F05AD0-FEB6-4EF2-BA99-7FD2D0DD287D}"/>
    <cellStyle name="Migliaia 8 9 5" xfId="26904" xr:uid="{BD736551-9F1D-4156-8D47-43E4CBB886D6}"/>
    <cellStyle name="Migliaia 8 9 6" xfId="16605" xr:uid="{48F0249C-C172-47C0-B16B-3085D6284A63}"/>
    <cellStyle name="Migliaia 80" xfId="2377" xr:uid="{340327C5-86D1-48AA-916A-B7DC91083771}"/>
    <cellStyle name="Migliaia 80 2" xfId="5724" xr:uid="{99E91E63-D89D-4CD6-BB2A-8592E32BAE65}"/>
    <cellStyle name="Migliaia 80 2 2" xfId="28240" xr:uid="{175FA4EA-32B7-49C9-8B7B-6BCE193951FA}"/>
    <cellStyle name="Migliaia 80 2 3" xfId="17946" xr:uid="{426BC08B-EAF2-4ABB-9260-AD342724BC3B}"/>
    <cellStyle name="Migliaia 80 3" xfId="8930" xr:uid="{312D8DC2-85A5-4E72-809C-181D26C5418D}"/>
    <cellStyle name="Migliaia 80 3 2" xfId="31200" xr:uid="{4BCC9A12-D589-4BD6-A4A0-EAA3755C7926}"/>
    <cellStyle name="Migliaia 80 3 3" xfId="20924" xr:uid="{0C325317-8D00-4E4D-9FFD-ECE8728E789E}"/>
    <cellStyle name="Migliaia 80 4" xfId="25276" xr:uid="{87619AE6-7D8C-4700-B133-E7559FE68974}"/>
    <cellStyle name="Migliaia 80 5" xfId="14976" xr:uid="{487FA75D-AA54-4C17-B51B-E5AC327030A7}"/>
    <cellStyle name="Migliaia 81" xfId="2321" xr:uid="{D10798BF-BF4F-4096-99DA-6492FC66F9A0}"/>
    <cellStyle name="Migliaia 81 2" xfId="5668" xr:uid="{47AC7AAE-8E75-4001-82B5-0D5EC7F85F24}"/>
    <cellStyle name="Migliaia 81 2 2" xfId="28184" xr:uid="{7629C10B-1136-4EFB-BA79-78C2EEC60BE8}"/>
    <cellStyle name="Migliaia 81 2 3" xfId="17890" xr:uid="{B7915740-0E2A-4682-9C67-0D975D45674F}"/>
    <cellStyle name="Migliaia 81 3" xfId="8874" xr:uid="{EA913E16-84E1-44B0-8BA4-386350BDB3C3}"/>
    <cellStyle name="Migliaia 81 3 2" xfId="31144" xr:uid="{B5C39086-221F-4D3F-B8D0-B0E24CE61432}"/>
    <cellStyle name="Migliaia 81 3 3" xfId="20868" xr:uid="{868FBED6-B412-4881-BA3F-63EFD7A8DBAB}"/>
    <cellStyle name="Migliaia 81 4" xfId="25220" xr:uid="{C88D40C7-A386-47C0-9280-223EFB97668F}"/>
    <cellStyle name="Migliaia 81 5" xfId="14920" xr:uid="{1F3F2A73-DBFC-475C-BBD8-02F6B232FE0A}"/>
    <cellStyle name="Migliaia 82" xfId="2259" xr:uid="{764FF66D-4997-43BF-B62F-C18B596A3555}"/>
    <cellStyle name="Migliaia 82 2" xfId="5606" xr:uid="{36D3EEA1-2080-4115-A0F7-5E60C8935ED8}"/>
    <cellStyle name="Migliaia 82 2 2" xfId="28122" xr:uid="{FCDA1349-7C74-4B4F-93E8-4A0F917604A5}"/>
    <cellStyle name="Migliaia 82 2 3" xfId="17828" xr:uid="{DECC131C-F726-4DDA-B0C3-AEC52FC2F821}"/>
    <cellStyle name="Migliaia 82 3" xfId="8812" xr:uid="{59D5900C-590C-4037-A935-925B9B0C23FE}"/>
    <cellStyle name="Migliaia 82 3 2" xfId="31082" xr:uid="{D6F048DB-CC87-4DD5-8CA1-F2B9D3113094}"/>
    <cellStyle name="Migliaia 82 3 3" xfId="20806" xr:uid="{BE7E1266-8930-4C72-B540-4BED0971129B}"/>
    <cellStyle name="Migliaia 82 4" xfId="25158" xr:uid="{105CCCC3-E7A7-4A13-95E8-7B68D33D54ED}"/>
    <cellStyle name="Migliaia 82 5" xfId="14858" xr:uid="{05A53764-E3E0-4419-A6D1-919D87F3CC61}"/>
    <cellStyle name="Migliaia 83" xfId="2071" xr:uid="{BAD81D16-F59B-43AF-98C5-468BBC3D74E2}"/>
    <cellStyle name="Migliaia 83 2" xfId="5482" xr:uid="{3C984699-E7DA-44DA-B024-C20C72E09363}"/>
    <cellStyle name="Migliaia 83 2 2" xfId="28028" xr:uid="{18E1371A-2748-4E67-A322-1FC8EFFFF51A}"/>
    <cellStyle name="Migliaia 83 2 3" xfId="17734" xr:uid="{C0A0CF45-80E4-448F-8C92-06555125532A}"/>
    <cellStyle name="Migliaia 83 3" xfId="8709" xr:uid="{CA2824AE-1886-4529-BEDE-972C6D672705}"/>
    <cellStyle name="Migliaia 83 3 2" xfId="30988" xr:uid="{B45303BD-9365-4E34-B348-F0511E34BD7F}"/>
    <cellStyle name="Migliaia 83 3 3" xfId="20712" xr:uid="{45297DB0-B45C-411F-88A3-53E191CDE62F}"/>
    <cellStyle name="Migliaia 83 4" xfId="25055" xr:uid="{13A3863E-00F6-4DE7-AF22-806F8F83EFBB}"/>
    <cellStyle name="Migliaia 83 5" xfId="14755" xr:uid="{4EE07829-6A46-4214-BF03-3F9A81D326BC}"/>
    <cellStyle name="Migliaia 84" xfId="1900" xr:uid="{45B75E46-1F33-468F-918A-60DB81815C63}"/>
    <cellStyle name="Migliaia 84 2" xfId="5436" xr:uid="{F9BFC91F-734B-49B4-A552-66330398EC5F}"/>
    <cellStyle name="Migliaia 84 2 2" xfId="27997" xr:uid="{BFD41CE0-3733-4AC5-A360-42F26D77A5AA}"/>
    <cellStyle name="Migliaia 84 2 3" xfId="17703" xr:uid="{EC41F1EC-33B2-47C0-8644-6B2A6C3C47E9}"/>
    <cellStyle name="Migliaia 84 3" xfId="8678" xr:uid="{3DE2D597-708F-41DE-B1D5-B928062FA1C0}"/>
    <cellStyle name="Migliaia 84 3 2" xfId="30957" xr:uid="{D97C4BB4-A0B5-45A6-8C5A-8E08F692E01D}"/>
    <cellStyle name="Migliaia 84 3 3" xfId="20681" xr:uid="{D1954D48-3B8B-49D0-99E8-AC93C8296F05}"/>
    <cellStyle name="Migliaia 84 4" xfId="25024" xr:uid="{97D045FA-6806-4F20-B048-E49F2D9218F4}"/>
    <cellStyle name="Migliaia 84 5" xfId="14724" xr:uid="{9BD5680B-7CF4-401A-B08E-8799C236FF00}"/>
    <cellStyle name="Migliaia 85" xfId="2063" xr:uid="{2A65ECA8-212C-499D-B429-18F67F2E2502}"/>
    <cellStyle name="Migliaia 85 2" xfId="5474" xr:uid="{61DEDEAD-F73C-40DD-9E7A-4881E126C89B}"/>
    <cellStyle name="Migliaia 85 2 2" xfId="28020" xr:uid="{E7453BFA-7BFF-4A5B-81C6-00AD3FB0A195}"/>
    <cellStyle name="Migliaia 85 2 3" xfId="17726" xr:uid="{A22FA8EF-F262-43D7-9ACB-127C72A2C508}"/>
    <cellStyle name="Migliaia 85 3" xfId="8701" xr:uid="{8C99242B-15C7-476E-BAAF-34083E1F112A}"/>
    <cellStyle name="Migliaia 85 3 2" xfId="30980" xr:uid="{7DCF600B-ECD9-47D1-B701-F758181B7103}"/>
    <cellStyle name="Migliaia 85 3 3" xfId="20704" xr:uid="{C3540B92-26B2-46CB-BD40-C8FB8FBFA2DA}"/>
    <cellStyle name="Migliaia 85 4" xfId="25047" xr:uid="{57F97176-9707-4490-8384-163FE4A93379}"/>
    <cellStyle name="Migliaia 85 5" xfId="14747" xr:uid="{24950481-E76D-4960-9A01-4022B063378A}"/>
    <cellStyle name="Migliaia 86" xfId="1897" xr:uid="{7F698690-2889-4D19-95BB-93562C911C90}"/>
    <cellStyle name="Migliaia 86 2" xfId="5433" xr:uid="{0C43545F-1BA1-44BD-A6F2-C343F8980894}"/>
    <cellStyle name="Migliaia 86 2 2" xfId="27994" xr:uid="{859B2F3B-3098-4ECC-B5D6-6B54856F9706}"/>
    <cellStyle name="Migliaia 86 2 3" xfId="17700" xr:uid="{28B9ED15-8804-4398-8029-7C593851F2B5}"/>
    <cellStyle name="Migliaia 86 3" xfId="8675" xr:uid="{EB751668-339F-4230-86D9-C2C99D176DDB}"/>
    <cellStyle name="Migliaia 86 3 2" xfId="30954" xr:uid="{4008C223-D903-483B-A1AA-DA5CB27DF355}"/>
    <cellStyle name="Migliaia 86 3 3" xfId="20678" xr:uid="{4B6884A2-9194-43F3-86DB-579445997612}"/>
    <cellStyle name="Migliaia 86 4" xfId="25021" xr:uid="{38396207-74F4-47C4-BA27-01A320F9DEEA}"/>
    <cellStyle name="Migliaia 86 5" xfId="14721" xr:uid="{E4668DEF-5548-4457-B42F-080EA4457633}"/>
    <cellStyle name="Migliaia 87" xfId="1891" xr:uid="{2DD4F633-BB5B-4249-B6DB-51810D7D544C}"/>
    <cellStyle name="Migliaia 87 2" xfId="5428" xr:uid="{0B8C49BE-6EAE-4018-A959-063E33A024B3}"/>
    <cellStyle name="Migliaia 87 2 2" xfId="27989" xr:uid="{5C08F1A2-B2D7-4DB8-91F5-07B712A89774}"/>
    <cellStyle name="Migliaia 87 2 3" xfId="17695" xr:uid="{F4CCED99-A669-4AEE-BCC6-F8276F726232}"/>
    <cellStyle name="Migliaia 87 3" xfId="8670" xr:uid="{73FA5938-C0A8-4415-B113-2AAD96A2C7FB}"/>
    <cellStyle name="Migliaia 87 3 2" xfId="30949" xr:uid="{A942D510-B2F6-4FE2-A1A0-5F0FD7CFA215}"/>
    <cellStyle name="Migliaia 87 3 3" xfId="20673" xr:uid="{D4015CAC-3B6F-4773-AA98-53CF14217185}"/>
    <cellStyle name="Migliaia 87 4" xfId="25016" xr:uid="{C8519C6C-DF35-473A-8F9B-69D74BDA9E20}"/>
    <cellStyle name="Migliaia 87 5" xfId="14716" xr:uid="{5A676C0C-43F5-46CF-84C3-BEF50B498190}"/>
    <cellStyle name="Migliaia 88" xfId="1797" xr:uid="{D191051B-0F87-403A-A8EF-94CC35B09122}"/>
    <cellStyle name="Migliaia 88 2" xfId="5394" xr:uid="{E4E2099A-42F7-4A79-B6F9-653A73D2C456}"/>
    <cellStyle name="Migliaia 88 2 2" xfId="27968" xr:uid="{9133F5D0-DB74-491A-9F52-A3EE64B8BD14}"/>
    <cellStyle name="Migliaia 88 2 3" xfId="17674" xr:uid="{62E81EBA-7E5B-4993-A7F9-EAF0565AFA9D}"/>
    <cellStyle name="Migliaia 88 3" xfId="8649" xr:uid="{88711202-8E0A-47C8-A139-13EA83248879}"/>
    <cellStyle name="Migliaia 88 3 2" xfId="30928" xr:uid="{203E979D-EEBE-46B1-B6D1-5BEC4A8B74E3}"/>
    <cellStyle name="Migliaia 88 3 3" xfId="20652" xr:uid="{E1E65D67-0897-4A67-82F4-6BDB17EE6CF8}"/>
    <cellStyle name="Migliaia 88 4" xfId="24995" xr:uid="{A44497C0-2733-42AF-8C26-1BAA73F9B51D}"/>
    <cellStyle name="Migliaia 88 5" xfId="14695" xr:uid="{EA6C42F6-5EC3-4403-9A6B-B5476D1A6281}"/>
    <cellStyle name="Migliaia 89" xfId="1777" xr:uid="{927B26CC-7147-46C6-978B-91A5182CB93D}"/>
    <cellStyle name="Migliaia 89 2" xfId="5380" xr:uid="{834ECE6E-0017-4009-8866-609583C1E46D}"/>
    <cellStyle name="Migliaia 89 2 2" xfId="27955" xr:uid="{436C03C6-4626-46A4-A84B-15A6AD0EC6B3}"/>
    <cellStyle name="Migliaia 89 2 3" xfId="17661" xr:uid="{9D1BA69E-8785-4851-8A65-3868C2C21868}"/>
    <cellStyle name="Migliaia 89 3" xfId="8636" xr:uid="{699BBC3E-42A8-4A7D-9CA2-8B3D70D41E4C}"/>
    <cellStyle name="Migliaia 89 3 2" xfId="30915" xr:uid="{B68E3D4D-1EDC-4F04-87DB-9F8236E229DD}"/>
    <cellStyle name="Migliaia 89 3 3" xfId="20639" xr:uid="{173B9D7B-E464-4305-8F9E-09F2ED62FD26}"/>
    <cellStyle name="Migliaia 89 4" xfId="24982" xr:uid="{5F526D71-E3DF-433D-9C78-620E0363CC58}"/>
    <cellStyle name="Migliaia 89 5" xfId="14682" xr:uid="{437DF04E-A972-40FD-823E-D40CA403CF8E}"/>
    <cellStyle name="Migliaia 9" xfId="110" xr:uid="{1E2374B3-45AD-4F16-9D68-4C860CADBB67}"/>
    <cellStyle name="Migliaia 9 10" xfId="4085" xr:uid="{8C6DDA68-4685-4F7A-987D-8653536E3452}"/>
    <cellStyle name="Migliaia 9 10 2" xfId="7260" xr:uid="{8C545311-E4CE-40EB-A611-21B031106F40}"/>
    <cellStyle name="Migliaia 9 10 2 2" xfId="29731" xr:uid="{EA60A882-0F02-40D7-9AD3-69949A62407E}"/>
    <cellStyle name="Migliaia 9 10 2 3" xfId="19441" xr:uid="{1A29A4D9-DBEE-442D-BB42-2F2FECCB171D}"/>
    <cellStyle name="Migliaia 9 10 3" xfId="10425" xr:uid="{C975A867-8C94-47D0-8B3F-EC190E40B5E9}"/>
    <cellStyle name="Migliaia 9 10 3 3" xfId="22420" xr:uid="{F5D5C32F-7800-4636-9F3B-FCFC4236A7AB}"/>
    <cellStyle name="Migliaia 9 10 4" xfId="26771" xr:uid="{6D4C846A-2574-4551-96BF-040172EE218E}"/>
    <cellStyle name="Migliaia 9 10 5" xfId="16472" xr:uid="{CBC67E94-A317-4986-8879-42516C1BEB27}"/>
    <cellStyle name="Migliaia 9 11" xfId="3207" xr:uid="{6CC45A18-5F12-453A-8660-A651CC2C4BD6}"/>
    <cellStyle name="Migliaia 9 11 2" xfId="6562" xr:uid="{9EC425C1-9479-4958-9A7B-94C43D97ADB4}"/>
    <cellStyle name="Migliaia 9 11 2 2" xfId="29062" xr:uid="{F729C219-1257-49AD-A96A-84A036C29296}"/>
    <cellStyle name="Migliaia 9 11 2 3" xfId="18769" xr:uid="{17B640B3-401F-4413-8B7C-F096624456B3}"/>
    <cellStyle name="Migliaia 9 11 3" xfId="9753" xr:uid="{410CB73C-9E74-4A6C-A854-5D8F62353578}"/>
    <cellStyle name="Migliaia 9 11 3 2" xfId="32023" xr:uid="{0E52B716-1057-414D-86D0-211293237387}"/>
    <cellStyle name="Migliaia 9 11 3 3" xfId="21747" xr:uid="{FB1C213A-40B7-4E81-9171-D93692D7BB87}"/>
    <cellStyle name="Migliaia 9 11 4" xfId="26099" xr:uid="{EFBBE555-4A5F-48EB-92D0-613107FD8237}"/>
    <cellStyle name="Migliaia 9 11 5" xfId="15799" xr:uid="{C1C9F7EF-D8E7-4686-8251-4987304F70F9}"/>
    <cellStyle name="Migliaia 9 12" xfId="3022" xr:uid="{B1E5E10C-CDF5-43ED-8A08-96FC3089D666}"/>
    <cellStyle name="Migliaia 9 12 2" xfId="6311" xr:uid="{6F6EC50C-40A6-42F3-A5F9-19C842D92C01}"/>
    <cellStyle name="Migliaia 9 12 2 2" xfId="28812" xr:uid="{546EB0F6-C39E-4284-805D-4D5A149563DA}"/>
    <cellStyle name="Migliaia 9 12 2 3" xfId="18518" xr:uid="{40E72DC0-7740-4998-B632-D0D598D4B276}"/>
    <cellStyle name="Migliaia 9 12 3" xfId="9502" xr:uid="{2CC1E9A3-7DC8-43A3-9BAA-41CDBD30ED85}"/>
    <cellStyle name="Migliaia 9 12 3 2" xfId="31772" xr:uid="{6F18551C-D484-48C8-A4F6-4AE9B8F535E8}"/>
    <cellStyle name="Migliaia 9 12 3 3" xfId="21496" xr:uid="{CE314C21-DD1D-4497-A432-8EB46B5AA5C6}"/>
    <cellStyle name="Migliaia 9 12 4" xfId="25848" xr:uid="{C7257DAD-E65B-487E-AD80-8EF36EC4B8C2}"/>
    <cellStyle name="Migliaia 9 12 5" xfId="15548" xr:uid="{827A02C4-2D5B-4C8B-8D3E-B833D682AF81}"/>
    <cellStyle name="Migliaia 9 13" xfId="2908" xr:uid="{08062177-4CEE-4F16-B3B5-3696C295345A}"/>
    <cellStyle name="Migliaia 9 13 2" xfId="6200" xr:uid="{F4907513-A49E-4DF6-BDA6-0271834492C5}"/>
    <cellStyle name="Migliaia 9 13 2 2" xfId="28701" xr:uid="{6396098A-1664-428A-93DA-D47A17602EEC}"/>
    <cellStyle name="Migliaia 9 13 2 3" xfId="18407" xr:uid="{BFF4F324-B1A1-47C2-B3D5-5A1285B9489A}"/>
    <cellStyle name="Migliaia 9 13 3" xfId="9391" xr:uid="{E89B31AB-EC60-47D7-8526-9C4F8EF30D9F}"/>
    <cellStyle name="Migliaia 9 13 3 2" xfId="31661" xr:uid="{BDE978E6-A920-4971-91C5-DE6E068B4388}"/>
    <cellStyle name="Migliaia 9 13 3 3" xfId="21385" xr:uid="{C6827A1F-C8AE-4C47-AC34-9670A60C589D}"/>
    <cellStyle name="Migliaia 9 13 4" xfId="25737" xr:uid="{47FA69DB-34DA-4913-9321-90BE1EA1FB82}"/>
    <cellStyle name="Migliaia 9 13 5" xfId="15437" xr:uid="{F97821BF-F13E-45CF-A46B-4B3DB299618E}"/>
    <cellStyle name="Migliaia 9 14" xfId="2827" xr:uid="{E3403CC2-49F8-43C2-93D8-4ADCD6D6C581}"/>
    <cellStyle name="Migliaia 9 14 2" xfId="6113" xr:uid="{445B85D5-C77D-4F5B-8F45-B9138D325C26}"/>
    <cellStyle name="Migliaia 9 14 2 2" xfId="28614" xr:uid="{4A0159C2-DAB8-4362-822B-EBEE147DF2DE}"/>
    <cellStyle name="Migliaia 9 14 2 3" xfId="18320" xr:uid="{EAABCD51-57C0-4EF1-AD4A-DAA8484D7CF4}"/>
    <cellStyle name="Migliaia 9 14 3" xfId="9304" xr:uid="{8955055E-8CB4-4109-8BB9-FC0E95811FD4}"/>
    <cellStyle name="Migliaia 9 14 3 2" xfId="31574" xr:uid="{FD7D2C24-FF0B-4004-B2FC-797377DEE8DE}"/>
    <cellStyle name="Migliaia 9 14 3 3" xfId="21298" xr:uid="{765D3F22-E7EB-4C03-8455-068F86FEB050}"/>
    <cellStyle name="Migliaia 9 14 4" xfId="25650" xr:uid="{016381A3-5E26-4219-B9D4-B62F0AB6EC2A}"/>
    <cellStyle name="Migliaia 9 14 5" xfId="15350" xr:uid="{42BCCBA3-A8EF-477C-A189-97ADAD4DBC6A}"/>
    <cellStyle name="Migliaia 9 15" xfId="2729" xr:uid="{117C0923-B17B-4512-BD3F-543EC435B249}"/>
    <cellStyle name="Migliaia 9 15 2" xfId="6014" xr:uid="{A20D2441-BC47-46D8-BF59-E1D5D6DC7E2D}"/>
    <cellStyle name="Migliaia 9 15 2 2" xfId="28515" xr:uid="{DA1C8BE1-A732-451D-901D-D5A5BD5236D3}"/>
    <cellStyle name="Migliaia 9 15 2 3" xfId="18221" xr:uid="{3E5F2E5E-CB0F-4A61-A97D-7621B0960F91}"/>
    <cellStyle name="Migliaia 9 15 3" xfId="9205" xr:uid="{E9FC2A14-6648-4EB9-A324-931102190201}"/>
    <cellStyle name="Migliaia 9 15 3 2" xfId="31475" xr:uid="{7BC4B5DB-9D70-478F-B189-1DD3D917B6C2}"/>
    <cellStyle name="Migliaia 9 15 3 3" xfId="21199" xr:uid="{919ECBCB-79C8-4FDF-9DFA-20996AE62703}"/>
    <cellStyle name="Migliaia 9 15 4" xfId="25551" xr:uid="{71130A27-5531-439B-8A3A-2B798452F700}"/>
    <cellStyle name="Migliaia 9 15 5" xfId="15251" xr:uid="{CED9910B-CAD1-473E-ACCB-7508B3F3808E}"/>
    <cellStyle name="Migliaia 9 16" xfId="2157" xr:uid="{BDD6A719-00E3-4F5A-AA75-49C522D6FCB0}"/>
    <cellStyle name="Migliaia 9 16 2" xfId="5546" xr:uid="{19B6D9AA-13E6-4CCB-8B53-C761B9604A62}"/>
    <cellStyle name="Migliaia 9 16 2 2" xfId="28063" xr:uid="{21F0450F-E833-4252-BE95-7B338A6DBE9A}"/>
    <cellStyle name="Migliaia 9 16 2 3" xfId="17769" xr:uid="{8A31A027-0658-4083-B081-64C1B3E0781F}"/>
    <cellStyle name="Migliaia 9 16 3" xfId="8752" xr:uid="{2D77E3A9-42A3-4C55-9D39-B4CA11519541}"/>
    <cellStyle name="Migliaia 9 16 3 2" xfId="31023" xr:uid="{80510DEC-92B6-4ABE-A8C4-2E6169D49ECE}"/>
    <cellStyle name="Migliaia 9 16 3 3" xfId="20747" xr:uid="{D4BF867A-584E-4AB8-95B2-39827A65980D}"/>
    <cellStyle name="Migliaia 9 16 4" xfId="25098" xr:uid="{9C77E67E-FD6F-4326-9351-C41309A42E76}"/>
    <cellStyle name="Migliaia 9 16 5" xfId="14798" xr:uid="{DACCA774-F797-42EA-B54C-424F8FB28FB4}"/>
    <cellStyle name="Migliaia 9 17" xfId="5467" xr:uid="{383E7C80-1920-4EA5-B65E-D458A0A01424}"/>
    <cellStyle name="Migliaia 9 17 2" xfId="28013" xr:uid="{8081F102-07D8-42B6-A1F9-B109B24C9826}"/>
    <cellStyle name="Migliaia 9 17 3" xfId="17719" xr:uid="{2F0524C7-F234-469A-BE50-94EF9EA32403}"/>
    <cellStyle name="Migliaia 9 18" xfId="8694" xr:uid="{FEA2DDBF-0AB7-4CBE-899C-D16071F06DFF}"/>
    <cellStyle name="Migliaia 9 18 2" xfId="30973" xr:uid="{D14922DD-E185-40ED-8447-1EE9E002DD80}"/>
    <cellStyle name="Migliaia 9 18 3" xfId="20697" xr:uid="{A9A54E48-0CD2-4BEF-B3E0-4AA5072C6848}"/>
    <cellStyle name="Migliaia 9 19" xfId="12328" xr:uid="{48824106-88ED-4183-B120-4CE6ED209BFE}"/>
    <cellStyle name="Migliaia 9 19 3" xfId="23474" xr:uid="{9A7DD687-B24F-45B7-A296-B8A7FA761494}"/>
    <cellStyle name="Migliaia 9 2" xfId="311" xr:uid="{302F4BA9-4D21-4F13-996A-95C483908D5A}"/>
    <cellStyle name="Migliaia 9 2 10" xfId="9666" xr:uid="{E18C9DAA-F313-4665-BDAD-C565BF8B3CC0}"/>
    <cellStyle name="Migliaia 9 2 10 2" xfId="31936" xr:uid="{F59E2C24-73F1-4A2B-BB4E-4DE8D3E32BF3}"/>
    <cellStyle name="Migliaia 9 2 10 3" xfId="21660" xr:uid="{15A91529-14C0-46C7-996A-3B413FD81497}"/>
    <cellStyle name="Migliaia 9 2 11" xfId="12785" xr:uid="{A8ADE8C7-BB07-4C74-B4C8-DAE100EF65C8}"/>
    <cellStyle name="Migliaia 9 2 11 3" xfId="23656" xr:uid="{BD22A740-4E89-41FF-ADC4-C4353965B23D}"/>
    <cellStyle name="Migliaia 9 2 12" xfId="14320" xr:uid="{B158FB8F-DEA1-418A-ADA8-7347AAF3A07B}"/>
    <cellStyle name="Migliaia 9 2 12 2" xfId="26012" xr:uid="{AF2D5034-8A33-4579-BED8-A3636AAE8418}"/>
    <cellStyle name="Migliaia 9 2 13" xfId="15712" xr:uid="{4034D972-F31A-4447-980D-CBDE2AE9EEE1}"/>
    <cellStyle name="Migliaia 9 2 16" xfId="1265" xr:uid="{2E6F23B1-E4A9-414F-B082-C67E742BB9B7}"/>
    <cellStyle name="Migliaia 9 2 2" xfId="530" xr:uid="{63A34263-9703-4F2E-A03E-D439175F9426}"/>
    <cellStyle name="Migliaia 9 2 2 10" xfId="1399" xr:uid="{95FBF0D6-78EF-4E6B-A15A-5CB15E78013C}"/>
    <cellStyle name="Migliaia 9 2 2 2" xfId="1072" xr:uid="{5D440A83-2EF9-4235-AE9C-CB115DB13583}"/>
    <cellStyle name="Migliaia 9 2 2 2 2" xfId="8259" xr:uid="{649AF522-535B-448C-818B-DA0218C2E5D4}"/>
    <cellStyle name="Migliaia 9 2 2 2 2 2" xfId="30669" xr:uid="{C4BD8D36-DA59-42BE-9227-8CA848BA049D}"/>
    <cellStyle name="Migliaia 9 2 2 2 2 3" xfId="20382" xr:uid="{7DA161C0-B80F-4D23-ABE3-9735CBBC663E}"/>
    <cellStyle name="Migliaia 9 2 2 2 3" xfId="11363" xr:uid="{3B21542B-DC40-4A06-8D62-6C1D748FBB83}"/>
    <cellStyle name="Migliaia 9 2 2 2 3 3" xfId="23362" xr:uid="{CE3537E0-5D72-44BB-B177-D793090DBFDF}"/>
    <cellStyle name="Migliaia 9 2 2 2 4" xfId="13598" xr:uid="{590B7CB3-13F5-4873-9793-794221E62EC8}"/>
    <cellStyle name="Migliaia 9 2 2 2 4 3" xfId="24236" xr:uid="{37E7465E-FBCB-4AF3-9EA2-D79767AE7299}"/>
    <cellStyle name="Migliaia 9 2 2 2 5" xfId="27708" xr:uid="{93B0A82F-B01A-407E-93FE-AACC13B6CE88}"/>
    <cellStyle name="Migliaia 9 2 2 2 6" xfId="17414" xr:uid="{F0950267-38A7-4660-8660-DF43E5D17337}"/>
    <cellStyle name="Migliaia 9 2 2 2 8" xfId="5055" xr:uid="{8C7BF385-F631-4F1E-929A-D0C579657796}"/>
    <cellStyle name="Migliaia 9 2 2 3" xfId="7172" xr:uid="{50117F85-3ED8-49AA-9B19-090C6A6C1757}"/>
    <cellStyle name="Migliaia 9 2 2 3 2" xfId="29645" xr:uid="{BB4C8702-1665-481F-9219-752FE577CF7E}"/>
    <cellStyle name="Migliaia 9 2 2 3 3" xfId="19354" xr:uid="{21C31D31-E184-4F07-9A9D-6C055474DE71}"/>
    <cellStyle name="Migliaia 9 2 2 4" xfId="10338" xr:uid="{166D4344-D7D6-45D6-9394-8D9D327FF16D}"/>
    <cellStyle name="Migliaia 9 2 2 4 2" xfId="32607" xr:uid="{4B19B276-4397-48B4-8C37-D5435B0CA921}"/>
    <cellStyle name="Migliaia 9 2 2 4 3" xfId="22333" xr:uid="{A45EC2AE-67B8-46BA-8577-7B22E7762540}"/>
    <cellStyle name="Migliaia 9 2 2 5" xfId="12994" xr:uid="{43951C9F-046C-4FF5-BBEB-2ED013025F6C}"/>
    <cellStyle name="Migliaia 9 2 2 5 3" xfId="23819" xr:uid="{F56F02B5-51F2-48C1-BF9F-72253CC48DA4}"/>
    <cellStyle name="Migliaia 9 2 2 6" xfId="14454" xr:uid="{A632BC7D-58E2-40FF-8549-718D166C71CD}"/>
    <cellStyle name="Migliaia 9 2 2 6 2" xfId="26684" xr:uid="{7C12F236-6DA5-4B05-AFF6-CB7C43F760C5}"/>
    <cellStyle name="Migliaia 9 2 2 7" xfId="16385" xr:uid="{EE47C01B-F7B6-4CAE-81AA-BD965895347D}"/>
    <cellStyle name="Migliaia 9 2 3" xfId="428" xr:uid="{DB336AAD-B346-4C57-B2DC-A899657A0902}"/>
    <cellStyle name="Migliaia 9 2 3 2" xfId="939" xr:uid="{21086633-3C1E-4740-A5FB-235709D18E44}"/>
    <cellStyle name="Migliaia 9 2 3 2 2" xfId="8027" xr:uid="{68134E50-112E-4C92-8AF1-F13ED2469DC4}"/>
    <cellStyle name="Migliaia 9 2 3 2 2 2" xfId="30458" xr:uid="{40556E0A-C602-4B1A-BAB1-89EAF047D0C1}"/>
    <cellStyle name="Migliaia 9 2 3 2 2 3" xfId="20168" xr:uid="{10B31295-6E4E-4EC3-84E4-7421B45DC7E0}"/>
    <cellStyle name="Migliaia 9 2 3 2 3" xfId="11150" xr:uid="{017BD42B-E480-4459-835C-E593B10723BD}"/>
    <cellStyle name="Migliaia 9 2 3 2 3 3" xfId="23148" xr:uid="{E78E7A6E-F6FD-4AD6-863F-3249422A9FC0}"/>
    <cellStyle name="Migliaia 9 2 3 2 4" xfId="27498" xr:uid="{366F3BBF-BF5D-4150-94BE-1569A4BCF3FE}"/>
    <cellStyle name="Migliaia 9 2 3 2 5" xfId="17200" xr:uid="{1DDE3A9D-A572-4C4B-8E05-7EDB814D69A2}"/>
    <cellStyle name="Migliaia 9 2 3 2 7" xfId="4840" xr:uid="{11A4D463-ED71-4E82-81F0-10845779DC58}"/>
    <cellStyle name="Migliaia 9 2 3 3" xfId="7014" xr:uid="{AF2E3B89-881F-4CF9-A25F-2E3E3AE0E77F}"/>
    <cellStyle name="Migliaia 9 2 3 3 2" xfId="29484" xr:uid="{9ABBC70A-108E-45D1-AFCB-D94F38B2985B}"/>
    <cellStyle name="Migliaia 9 2 3 3 3" xfId="19192" xr:uid="{565D184E-FE24-4BED-A7C6-ACB86B66A67E}"/>
    <cellStyle name="Migliaia 9 2 3 4" xfId="10176" xr:uid="{5C8DFD87-22C0-403C-8BF8-EA03191ED61B}"/>
    <cellStyle name="Migliaia 9 2 3 4 2" xfId="32446" xr:uid="{F8678AD7-2DDB-4337-B9A6-A8DF0E5AE995}"/>
    <cellStyle name="Migliaia 9 2 3 4 3" xfId="22171" xr:uid="{FC111941-8CCC-4554-BAA9-D96BA32C12E2}"/>
    <cellStyle name="Migliaia 9 2 3 5" xfId="13436" xr:uid="{BD29375C-58FC-4B57-B24D-45799DF9D709}"/>
    <cellStyle name="Migliaia 9 2 3 5 3" xfId="24074" xr:uid="{A69C7BA6-87F7-43D1-A877-33FD707C0077}"/>
    <cellStyle name="Migliaia 9 2 3 6" xfId="26522" xr:uid="{09D861C8-B857-4EB0-BFA1-C78676CB6A94}"/>
    <cellStyle name="Migliaia 9 2 3 7" xfId="16223" xr:uid="{E400826E-D91F-476D-80D1-5EE667E4B627}"/>
    <cellStyle name="Migliaia 9 2 3 9" xfId="3844" xr:uid="{71B86046-52CF-47BF-ACEA-13D9322C1673}"/>
    <cellStyle name="Migliaia 9 2 4" xfId="790" xr:uid="{320A041D-FCD7-4857-ACB0-C53E72685884}"/>
    <cellStyle name="Migliaia 9 2 4 2" xfId="7898" xr:uid="{39CC6EE5-7D4E-461F-8DAA-A3F8E29158F0}"/>
    <cellStyle name="Migliaia 9 2 4 2 2" xfId="30326" xr:uid="{1827BF3C-BC5A-449E-A144-88E7A113AD91}"/>
    <cellStyle name="Migliaia 9 2 4 2 3" xfId="20037" xr:uid="{FB1436DD-EF78-40D9-A94E-DD64810ADE6E}"/>
    <cellStyle name="Migliaia 9 2 4 3" xfId="11021" xr:uid="{3B7F3613-42F4-4FEB-AFBC-E93FE419D22E}"/>
    <cellStyle name="Migliaia 9 2 4 3 3" xfId="23016" xr:uid="{7794A32B-8561-4EAA-B5AA-8A7D1B212D0F}"/>
    <cellStyle name="Migliaia 9 2 4 4" xfId="13666" xr:uid="{19517EFE-F18A-4433-93C8-F6353FD2BB01}"/>
    <cellStyle name="Migliaia 9 2 4 4 3" xfId="24304" xr:uid="{876FAB69-83D9-4D24-B0F0-3732D21C12D2}"/>
    <cellStyle name="Migliaia 9 2 4 5" xfId="27367" xr:uid="{EB0EB059-FEC6-404A-98E7-097A35FBE47C}"/>
    <cellStyle name="Migliaia 9 2 4 6" xfId="17068" xr:uid="{69217594-D5BC-48C1-8469-7ACB0404EF43}"/>
    <cellStyle name="Migliaia 9 2 4 8" xfId="4721" xr:uid="{50DDFAD8-962E-4A31-935E-B23A31A906FD}"/>
    <cellStyle name="Migliaia 9 2 5" xfId="4520" xr:uid="{7874D07E-1DB3-4487-AD3B-C709B87AA3F7}"/>
    <cellStyle name="Migliaia 9 2 5 2" xfId="7696" xr:uid="{7BC8C18D-F616-4F3E-B7DA-5D8E9848F642}"/>
    <cellStyle name="Migliaia 9 2 5 2 2" xfId="30125" xr:uid="{5CD61717-6E27-41AD-BC33-9554879D10B1}"/>
    <cellStyle name="Migliaia 9 2 5 2 3" xfId="19835" xr:uid="{4B9714F7-4269-416B-AB4B-9CC360907F55}"/>
    <cellStyle name="Migliaia 9 2 5 3" xfId="10819" xr:uid="{644BCB39-2E3A-458D-B032-5BB587038197}"/>
    <cellStyle name="Migliaia 9 2 5 3 3" xfId="22814" xr:uid="{59F95102-4680-400E-AB3F-8ADBF373276F}"/>
    <cellStyle name="Migliaia 9 2 5 4" xfId="13775" xr:uid="{EC2D81C9-BE5E-4810-8ABE-F20BBD28EC84}"/>
    <cellStyle name="Migliaia 9 2 5 4 3" xfId="24414" xr:uid="{3532B87F-5480-45F2-B8E9-C63370CD6FCD}"/>
    <cellStyle name="Migliaia 9 2 5 5" xfId="27165" xr:uid="{8210E8EB-85D8-4290-BF94-284DFC324B35}"/>
    <cellStyle name="Migliaia 9 2 5 6" xfId="16866" xr:uid="{A76064D3-27B8-4C72-8C94-3EC933C1F80C}"/>
    <cellStyle name="Migliaia 9 2 6" xfId="4329" xr:uid="{54A88A72-A063-4A39-A5D7-A0C3DAB89181}"/>
    <cellStyle name="Migliaia 9 2 6 2" xfId="7504" xr:uid="{D36513CC-316C-406D-8DF7-A9472C037D7F}"/>
    <cellStyle name="Migliaia 9 2 6 2 2" xfId="29933" xr:uid="{817FD01F-FC2C-4623-881F-2ADEC74E127E}"/>
    <cellStyle name="Migliaia 9 2 6 2 3" xfId="19643" xr:uid="{D40E17F9-858B-4718-A9EF-F46575199357}"/>
    <cellStyle name="Migliaia 9 2 6 3" xfId="10627" xr:uid="{257584B7-E8CF-4D86-BCBF-C2C30219841A}"/>
    <cellStyle name="Migliaia 9 2 6 3 3" xfId="22622" xr:uid="{27CD8739-1BCD-4108-9A46-B45309B6D73A}"/>
    <cellStyle name="Migliaia 9 2 6 4" xfId="14147" xr:uid="{F9AF9F3B-42CD-4465-8FA1-60B8764B4A72}"/>
    <cellStyle name="Migliaia 9 2 6 4 3" xfId="24783" xr:uid="{A9E8C7BA-E4CB-41CF-A0E8-A44393187BC1}"/>
    <cellStyle name="Migliaia 9 2 6 5" xfId="26973" xr:uid="{4E8A7159-8C02-4E4E-88FC-B856C0DE6319}"/>
    <cellStyle name="Migliaia 9 2 6 6" xfId="16674" xr:uid="{646D34FE-B3C9-4CCE-9398-21B7D68710D3}"/>
    <cellStyle name="Migliaia 9 2 7" xfId="4142" xr:uid="{7167D6A2-3A09-4536-957E-FB04C08E8CC6}"/>
    <cellStyle name="Migliaia 9 2 7 2" xfId="7317" xr:uid="{40BEF7C1-A490-46CC-8BD3-726B70822B14}"/>
    <cellStyle name="Migliaia 9 2 7 2 2" xfId="29780" xr:uid="{53CFD75D-FA6F-48A7-856E-9BF8BE890393}"/>
    <cellStyle name="Migliaia 9 2 7 2 3" xfId="19490" xr:uid="{20956495-21FD-4EB2-A0DF-248262C55EBB}"/>
    <cellStyle name="Migliaia 9 2 7 3" xfId="10474" xr:uid="{E4003BD8-17E1-4C5A-B019-705F2E125305}"/>
    <cellStyle name="Migliaia 9 2 7 3 3" xfId="22469" xr:uid="{A7ADD576-C494-4668-927A-CBC6A7C4673E}"/>
    <cellStyle name="Migliaia 9 2 7 4" xfId="26820" xr:uid="{D43B7A86-DAC5-4AFF-B495-3DED37F11B87}"/>
    <cellStyle name="Migliaia 9 2 7 5" xfId="16521" xr:uid="{17BD4AF4-96AF-4032-A94E-EE07127367C2}"/>
    <cellStyle name="Migliaia 9 2 8" xfId="3371" xr:uid="{EC6EBE6A-4A35-4750-9334-3C344B1DE08B}"/>
    <cellStyle name="Migliaia 9 2 8 2" xfId="6728" xr:uid="{8829E521-3ED0-4594-9654-47E3F8A1A2F3}"/>
    <cellStyle name="Migliaia 9 2 8 2 2" xfId="29228" xr:uid="{4E086EBE-2794-4CD9-B2C5-FBF935BEE218}"/>
    <cellStyle name="Migliaia 9 2 8 2 3" xfId="18935" xr:uid="{499AB752-0178-45FB-96ED-B2954EA008AB}"/>
    <cellStyle name="Migliaia 9 2 8 3" xfId="9919" xr:uid="{2ECFEEFD-00F7-4044-805E-A79AA05299CD}"/>
    <cellStyle name="Migliaia 9 2 8 3 2" xfId="32189" xr:uid="{5057A3DC-637D-4F85-B643-6F343386A81F}"/>
    <cellStyle name="Migliaia 9 2 8 3 3" xfId="21913" xr:uid="{19F1AF6E-944A-49F9-A9CD-6DFDCF56F6A4}"/>
    <cellStyle name="Migliaia 9 2 8 4" xfId="26264" xr:uid="{1FAA708A-A1FD-4647-ACA9-2FAAFED70EB4}"/>
    <cellStyle name="Migliaia 9 2 8 5" xfId="15965" xr:uid="{919E2896-FD37-4BC1-B002-C382827FBD03}"/>
    <cellStyle name="Migliaia 9 2 9" xfId="6475" xr:uid="{78F5476A-4D1A-4E38-AB26-4D4A1B4727E0}"/>
    <cellStyle name="Migliaia 9 2 9 2" xfId="28976" xr:uid="{7E8AB4B8-8B27-4E52-B82E-55EE15C4DF56}"/>
    <cellStyle name="Migliaia 9 2 9 3" xfId="18682" xr:uid="{E60B51B9-960C-42C4-AD92-05CA9692F250}"/>
    <cellStyle name="Migliaia 9 20" xfId="14252" xr:uid="{177B513A-C8C9-47F8-A8C6-10AA78A77668}"/>
    <cellStyle name="Migliaia 9 20 2" xfId="25040" xr:uid="{1763E158-390C-4773-A5F3-2A45714F15A4}"/>
    <cellStyle name="Migliaia 9 21" xfId="14740" xr:uid="{49F72E6D-BE8F-4FDC-92C6-C9A8D1980B41}"/>
    <cellStyle name="Migliaia 9 25" xfId="1197" xr:uid="{A11A20A0-D22F-4E29-91AD-51A4A7989B31}"/>
    <cellStyle name="Migliaia 9 3" xfId="300" xr:uid="{2F793EED-00C3-4A49-ABD7-66714B30BF4A}"/>
    <cellStyle name="Migliaia 9 3 13" xfId="3086" xr:uid="{079EE1C2-0982-4EEE-A1B2-4BF9532F2FA1}"/>
    <cellStyle name="Migliaia 9 3 2" xfId="871" xr:uid="{393AF935-074C-4C99-855B-ED177CCEAF01}"/>
    <cellStyle name="Migliaia 9 3 2 2" xfId="4890" xr:uid="{5B836420-55D7-413E-BF92-57340DBE7DB8}"/>
    <cellStyle name="Migliaia 9 3 2 2 2" xfId="8078" xr:uid="{953B4782-AED8-4FDD-AC27-9C9A916D71B6}"/>
    <cellStyle name="Migliaia 9 3 2 2 2 2" xfId="30501" xr:uid="{B9C23333-6C6C-41B5-B12C-09F027BD7C9D}"/>
    <cellStyle name="Migliaia 9 3 2 2 2 3" xfId="20211" xr:uid="{53653599-615A-4565-B292-ECCAF60C86C2}"/>
    <cellStyle name="Migliaia 9 3 2 2 3" xfId="11193" xr:uid="{63D8F5E6-12EA-4051-8226-C0C02F8A34AA}"/>
    <cellStyle name="Migliaia 9 3 2 2 3 3" xfId="23191" xr:uid="{68309D92-D29E-48EA-933F-074EB858773B}"/>
    <cellStyle name="Migliaia 9 3 2 2 4" xfId="13520" xr:uid="{6121F17F-7C15-49A9-91FD-E6CC69418740}"/>
    <cellStyle name="Migliaia 9 3 2 2 4 3" xfId="24156" xr:uid="{1AACF76C-E65E-4010-B9E3-FDDCA305310A}"/>
    <cellStyle name="Migliaia 9 3 2 2 5" xfId="27540" xr:uid="{DA1514DE-8E5D-4E84-BCBB-4B59E644C8CA}"/>
    <cellStyle name="Migliaia 9 3 2 2 6" xfId="17243" xr:uid="{173D137A-CA6C-4996-A9E7-74002A70A837}"/>
    <cellStyle name="Migliaia 9 3 2 3" xfId="7094" xr:uid="{22819778-F45E-4769-ADC8-1475456E414A}"/>
    <cellStyle name="Migliaia 9 3 2 3 2" xfId="29565" xr:uid="{51BC0B04-1F5D-490D-AB09-DE3301C91550}"/>
    <cellStyle name="Migliaia 9 3 2 3 3" xfId="19274" xr:uid="{C9A5E22F-175B-4F60-9EA4-583BFF96F114}"/>
    <cellStyle name="Migliaia 9 3 2 4" xfId="10258" xr:uid="{5A2FD9B9-9A5E-4D01-823C-3BD1D8545B58}"/>
    <cellStyle name="Migliaia 9 3 2 4 2" xfId="32527" xr:uid="{B38CC9CE-D9FC-4541-A35C-C91F75C099B1}"/>
    <cellStyle name="Migliaia 9 3 2 4 3" xfId="22253" xr:uid="{772B75A6-A1C0-49BB-B85F-A3F985FFEF83}"/>
    <cellStyle name="Migliaia 9 3 2 5" xfId="12917" xr:uid="{DAFAADC6-55E8-4002-B65D-53362333D9F8}"/>
    <cellStyle name="Migliaia 9 3 2 5 3" xfId="23739" xr:uid="{9ED31D02-F5E1-4BD2-8691-2279116F45BE}"/>
    <cellStyle name="Migliaia 9 3 2 6" xfId="26604" xr:uid="{E51CE0AD-1158-4562-9821-2ED759E28055}"/>
    <cellStyle name="Migliaia 9 3 2 7" xfId="16305" xr:uid="{AA89F46F-813F-4CD0-83CE-4F300187F7E0}"/>
    <cellStyle name="Migliaia 9 3 2 9" xfId="3949" xr:uid="{6AA21DBA-05F3-4EAF-8274-99D3EBE5A6DB}"/>
    <cellStyle name="Migliaia 9 3 3" xfId="3769" xr:uid="{35AEE8AC-18BA-4FDF-9261-8F23848B7915}"/>
    <cellStyle name="Migliaia 9 3 3 2" xfId="6932" xr:uid="{3BEDAB11-8798-4693-B5FB-9139499182AE}"/>
    <cellStyle name="Migliaia 9 3 3 2 2" xfId="29403" xr:uid="{1D3ABF2B-7B6B-485E-A0D2-C099D48C63D8}"/>
    <cellStyle name="Migliaia 9 3 3 2 3" xfId="19110" xr:uid="{780010C4-580E-4AAD-B024-B8443CC3E1E2}"/>
    <cellStyle name="Migliaia 9 3 3 3" xfId="10095" xr:uid="{9973C69B-C127-4E51-A284-199ECD3A96F0}"/>
    <cellStyle name="Migliaia 9 3 3 3 2" xfId="32364" xr:uid="{4B5F031C-665B-4CF6-85A9-065B01EF7431}"/>
    <cellStyle name="Migliaia 9 3 3 3 3" xfId="22089" xr:uid="{3CD70C30-CCA9-4BD9-B756-CAD23949F086}"/>
    <cellStyle name="Migliaia 9 3 3 4" xfId="13360" xr:uid="{C2298C1E-9E95-4E29-ABC6-6B31508E17D9}"/>
    <cellStyle name="Migliaia 9 3 3 4 3" xfId="23996" xr:uid="{4AFB43BE-C416-4BAE-863B-FE5B4F988360}"/>
    <cellStyle name="Migliaia 9 3 3 5" xfId="26440" xr:uid="{0738BD41-4A36-4F05-90EE-F1E97082A9D3}"/>
    <cellStyle name="Migliaia 9 3 3 6" xfId="16141" xr:uid="{A65C96DB-D643-42A0-B412-938909F3C080}"/>
    <cellStyle name="Migliaia 9 3 4" xfId="3289" xr:uid="{05CA9B4A-3292-4EDA-9852-7255E2E15FD1}"/>
    <cellStyle name="Migliaia 9 3 4 2" xfId="6646" xr:uid="{048B0AD9-30A9-4A0E-9DAF-5CC3FDBD42DF}"/>
    <cellStyle name="Migliaia 9 3 4 2 2" xfId="29146" xr:uid="{20C6432F-5347-425F-B999-DFCAF078B68F}"/>
    <cellStyle name="Migliaia 9 3 4 2 3" xfId="18853" xr:uid="{7B9ECD04-E3BE-4FA8-BE15-4A2D8B86BA29}"/>
    <cellStyle name="Migliaia 9 3 4 3" xfId="9837" xr:uid="{41003E77-118B-43DB-8D2F-407A0A382EE8}"/>
    <cellStyle name="Migliaia 9 3 4 3 2" xfId="32107" xr:uid="{7AE60C26-E0D5-41F1-95F4-955F06EAFDDC}"/>
    <cellStyle name="Migliaia 9 3 4 3 3" xfId="21831" xr:uid="{D3C6A40C-44B4-4631-8F47-3F322580257C}"/>
    <cellStyle name="Migliaia 9 3 4 4" xfId="26182" xr:uid="{5D9A5CD6-968B-4D3C-82CE-DA71A2929E10}"/>
    <cellStyle name="Migliaia 9 3 4 5" xfId="15883" xr:uid="{8C6DC5CD-2B90-486E-B25B-F823B2640C56}"/>
    <cellStyle name="Migliaia 9 3 5" xfId="6393" xr:uid="{DB65AF4B-8A5B-4DE1-85D4-AAE2C8F71ECF}"/>
    <cellStyle name="Migliaia 9 3 5 2" xfId="28894" xr:uid="{BA49E534-E02A-4179-9BA1-60C4E757755B}"/>
    <cellStyle name="Migliaia 9 3 5 3" xfId="18600" xr:uid="{6450A84C-6154-4379-B66F-C87C16497465}"/>
    <cellStyle name="Migliaia 9 3 6" xfId="9584" xr:uid="{E0BE2DBB-256C-4F02-9416-ED4B2A61586B}"/>
    <cellStyle name="Migliaia 9 3 6 2" xfId="31854" xr:uid="{F00C3E30-8B3F-4761-BC3C-3520C347348C}"/>
    <cellStyle name="Migliaia 9 3 6 3" xfId="21578" xr:uid="{15BCA4C9-F6BC-41E6-AC75-67FFE8B8F5C3}"/>
    <cellStyle name="Migliaia 9 3 7" xfId="12705" xr:uid="{19E9D59E-525D-4E56-BDAB-7BBC2BD9DF39}"/>
    <cellStyle name="Migliaia 9 3 7 3" xfId="23574" xr:uid="{E9B655AE-E4C9-4D79-8804-DAEA5B5FA035}"/>
    <cellStyle name="Migliaia 9 3 8" xfId="25930" xr:uid="{385CF9C7-3861-484E-A356-A56312653421}"/>
    <cellStyle name="Migliaia 9 3 9" xfId="15630" xr:uid="{A0EDF0B3-0BA4-417D-82CA-BA912A78E631}"/>
    <cellStyle name="Migliaia 9 4" xfId="733" xr:uid="{5D5924E9-A834-4978-BC50-72792C7474ED}"/>
    <cellStyle name="Migliaia 9 4 10" xfId="3443" xr:uid="{1CD3FBC8-B4E2-4FB7-AAED-7A8F97984FC8}"/>
    <cellStyle name="Migliaia 9 4 2" xfId="4979" xr:uid="{BDEBE81D-B489-4BB2-9220-7C4EAE9607DF}"/>
    <cellStyle name="Migliaia 9 4 2 2" xfId="8177" xr:uid="{C540BD8D-35A6-41C2-8163-788A6BA99CFD}"/>
    <cellStyle name="Migliaia 9 4 2 2 2" xfId="30589" xr:uid="{7AB9E8C7-1C16-4997-93C0-F7C0D465DA14}"/>
    <cellStyle name="Migliaia 9 4 2 2 3" xfId="20300" xr:uid="{D3E7319A-78BC-4C50-836B-DC296807DFCD}"/>
    <cellStyle name="Migliaia 9 4 2 3" xfId="11282" xr:uid="{2EA78415-73F3-4C12-B3D3-508FCCAB33D2}"/>
    <cellStyle name="Migliaia 9 4 2 3 3" xfId="23280" xr:uid="{F94E038F-FC67-4595-AA44-E599BCCEFD22}"/>
    <cellStyle name="Migliaia 9 4 2 4" xfId="27626" xr:uid="{B47DB1B1-34EA-4B33-8631-45B20093CDB5}"/>
    <cellStyle name="Migliaia 9 4 2 5" xfId="17332" xr:uid="{FCD090DF-2F09-46D0-9274-21082DB8E3D9}"/>
    <cellStyle name="Migliaia 9 4 3" xfId="6817" xr:uid="{47C89ABA-B872-4E59-A01C-7A3B927CA334}"/>
    <cellStyle name="Migliaia 9 4 3 2" xfId="29303" xr:uid="{43F25A39-419F-446A-8FEE-B22FC0D75043}"/>
    <cellStyle name="Migliaia 9 4 3 3" xfId="19010" xr:uid="{08DE54F8-1DA2-4471-BA9F-219004D513FC}"/>
    <cellStyle name="Migliaia 9 4 4" xfId="9995" xr:uid="{D2EC0157-9787-4F27-9550-9A6E8F65329C}"/>
    <cellStyle name="Migliaia 9 4 4 2" xfId="32264" xr:uid="{3BBCF417-5792-4851-B5CA-DD355F86BFE8}"/>
    <cellStyle name="Migliaia 9 4 4 3" xfId="21989" xr:uid="{6059BE03-FEA8-4110-BB4D-2B9BF0577CD1}"/>
    <cellStyle name="Migliaia 9 4 5" xfId="13072" xr:uid="{E57EA273-3FDF-460A-A479-A0F4B17739CA}"/>
    <cellStyle name="Migliaia 9 4 5 3" xfId="23896" xr:uid="{3E4162CE-1557-47B4-AACD-29350FA76F69}"/>
    <cellStyle name="Migliaia 9 4 6" xfId="26340" xr:uid="{D69885F2-EE0D-49E8-A900-AD6C556D442E}"/>
    <cellStyle name="Migliaia 9 4 7" xfId="16041" xr:uid="{0F1F5E5A-B97B-4AFC-8B49-EE67DE8F1EC4}"/>
    <cellStyle name="Migliaia 9 5" xfId="4764" xr:uid="{0380126F-B494-4ADB-9DF2-71FE57A0FD4D}"/>
    <cellStyle name="Migliaia 9 5 2" xfId="7950" xr:uid="{8936314A-F140-400F-97BD-F61804E10F22}"/>
    <cellStyle name="Migliaia 9 5 2 2" xfId="30380" xr:uid="{72809ECE-BD12-42BC-BC11-6A659D8FEBE9}"/>
    <cellStyle name="Migliaia 9 5 2 3" xfId="20090" xr:uid="{5336E57A-B3EC-4D98-B23C-573E27CC6161}"/>
    <cellStyle name="Migliaia 9 5 3" xfId="11072" xr:uid="{DE308CFB-23B6-4C55-8B44-3940E9B13DD2}"/>
    <cellStyle name="Migliaia 9 5 3 3" xfId="23070" xr:uid="{1906525F-7F33-4D21-9451-BFEF8559F2F1}"/>
    <cellStyle name="Migliaia 9 5 4" xfId="13810" xr:uid="{FCC18AEC-9AE5-4DDB-9576-1C3E103CCF70}"/>
    <cellStyle name="Migliaia 9 5 4 3" xfId="24450" xr:uid="{138C722C-C02A-4EC0-A570-F39F5E88CD86}"/>
    <cellStyle name="Migliaia 9 5 5" xfId="27421" xr:uid="{62271358-CD6B-4BEE-B0F3-6CBD8E2E3CCE}"/>
    <cellStyle name="Migliaia 9 5 6" xfId="17122" xr:uid="{5AB0A86E-33B3-4B19-9B41-D6CA58929C1E}"/>
    <cellStyle name="Migliaia 9 6" xfId="4644" xr:uid="{77E07A57-5312-4958-A3CF-5BB7D7C240C9}"/>
    <cellStyle name="Migliaia 9 6 2" xfId="7820" xr:uid="{2A7EC17C-23F6-4854-881C-4C4358AE7BE8}"/>
    <cellStyle name="Migliaia 9 6 2 2" xfId="30248" xr:uid="{CDC71402-0DD2-4167-84A8-406EB49E4F82}"/>
    <cellStyle name="Migliaia 9 6 2 3" xfId="19959" xr:uid="{04F6EB06-C3E5-40FE-92EA-17929CC82F14}"/>
    <cellStyle name="Migliaia 9 6 3" xfId="10943" xr:uid="{CFE296C1-A7E4-40E2-97BF-514DBF418137}"/>
    <cellStyle name="Migliaia 9 6 3 3" xfId="22938" xr:uid="{27B73092-6CF1-49FD-9BC1-EBEAF8D81140}"/>
    <cellStyle name="Migliaia 9 6 4" xfId="14040" xr:uid="{15772FD6-C309-46A8-A04C-59F31C1ECC5F}"/>
    <cellStyle name="Migliaia 9 6 4 3" xfId="24679" xr:uid="{51A45164-44E0-4DEC-9011-21C7337D636C}"/>
    <cellStyle name="Migliaia 9 6 5" xfId="27289" xr:uid="{5E5F5337-B23E-4AB1-B034-9EFDDA056C76}"/>
    <cellStyle name="Migliaia 9 6 6" xfId="16990" xr:uid="{89470D68-B19F-4E4B-BD46-69F87BB63BAD}"/>
    <cellStyle name="Migliaia 9 7" xfId="4576" xr:uid="{824F9059-9F1D-46A8-BC6D-BE3082D6E552}"/>
    <cellStyle name="Migliaia 9 7 2" xfId="7752" xr:uid="{E06B4160-949B-441A-82DB-712EF833B352}"/>
    <cellStyle name="Migliaia 9 7 2 2" xfId="30181" xr:uid="{C402EEAF-666E-4072-9B84-2582E079071D}"/>
    <cellStyle name="Migliaia 9 7 2 3" xfId="19891" xr:uid="{6CC72A48-231B-497D-A20D-01204B9DDACF}"/>
    <cellStyle name="Migliaia 9 7 3" xfId="10875" xr:uid="{BFA2F310-8943-40BE-B3D5-8134133A295F}"/>
    <cellStyle name="Migliaia 9 7 3 3" xfId="22870" xr:uid="{0162EB7E-DFB2-4F6D-8E58-FC66D776ADD4}"/>
    <cellStyle name="Migliaia 9 7 4" xfId="13869" xr:uid="{EACF173B-AFD5-4F19-A688-314F0B0186AB}"/>
    <cellStyle name="Migliaia 9 7 4 3" xfId="24509" xr:uid="{87EBEA73-DC21-41CC-8408-4F45EF0A161B}"/>
    <cellStyle name="Migliaia 9 7 5" xfId="27221" xr:uid="{9298BE86-8656-49A5-91B2-E9FF588B93EC}"/>
    <cellStyle name="Migliaia 9 7 6" xfId="16922" xr:uid="{32043F96-8B42-45EC-A7AB-37153AD3AE0C}"/>
    <cellStyle name="Migliaia 9 8" xfId="4441" xr:uid="{C54F107E-7A3B-47B6-B412-09AD77AF7EF5}"/>
    <cellStyle name="Migliaia 9 8 2" xfId="7617" xr:uid="{F41C8270-122C-41ED-8702-0DE3308F997A}"/>
    <cellStyle name="Migliaia 9 8 2 2" xfId="30046" xr:uid="{2F896760-953E-483A-B1B0-43DFC6A11EF0}"/>
    <cellStyle name="Migliaia 9 8 2 3" xfId="19756" xr:uid="{88DB51D4-C844-4E02-89AB-53C12EE7CF97}"/>
    <cellStyle name="Migliaia 9 8 3" xfId="10740" xr:uid="{760DE162-2C8C-41C8-AE4A-13509A73E4B4}"/>
    <cellStyle name="Migliaia 9 8 3 3" xfId="22735" xr:uid="{78E66BD3-9160-44D1-AC41-B31871B6DF36}"/>
    <cellStyle name="Migliaia 9 8 4" xfId="13716" xr:uid="{2EE5CD2A-5E42-402F-9A47-CCE34F5083B0}"/>
    <cellStyle name="Migliaia 9 8 4 3" xfId="24356" xr:uid="{AA2E1C4C-8F9A-40E5-A123-1B91E9CFF030}"/>
    <cellStyle name="Migliaia 9 8 5" xfId="27086" xr:uid="{B14C4840-0B92-466A-93D5-C2939EDEEAD1}"/>
    <cellStyle name="Migliaia 9 8 6" xfId="16787" xr:uid="{20B6881E-5A7B-40ED-B109-6707038FC5E3}"/>
    <cellStyle name="Migliaia 9 9" xfId="4238" xr:uid="{8536CD3D-200F-4E0D-A51A-16E4976A6D91}"/>
    <cellStyle name="Migliaia 9 9 2" xfId="7413" xr:uid="{B663CEE4-59F4-4378-AFB4-26C4B0CC53D0}"/>
    <cellStyle name="Migliaia 9 9 2 2" xfId="29856" xr:uid="{A8D2C4C2-D401-4D87-A409-F4917D28B2FF}"/>
    <cellStyle name="Migliaia 9 9 2 3" xfId="19566" xr:uid="{043CDFB9-7CE8-4BBF-A8C3-556F05595CD8}"/>
    <cellStyle name="Migliaia 9 9 3" xfId="10550" xr:uid="{BDD5FABE-F722-436B-8AB9-6478CA83DB09}"/>
    <cellStyle name="Migliaia 9 9 3 3" xfId="22545" xr:uid="{7D177503-BC9E-4773-9C9A-2A5831810381}"/>
    <cellStyle name="Migliaia 9 9 4" xfId="26896" xr:uid="{68ADFF77-5A9C-4450-ABBF-55CB008487EB}"/>
    <cellStyle name="Migliaia 9 9 5" xfId="16597" xr:uid="{08F4F9A4-1F5A-4F53-9F82-255108D42643}"/>
    <cellStyle name="Migliaia 90" xfId="1772" xr:uid="{D5F76A16-15CF-45F3-B2B4-7060204B74B9}"/>
    <cellStyle name="Migliaia 90 2" xfId="5375" xr:uid="{09A318EA-C400-4AB5-B46E-FEA8424F263D}"/>
    <cellStyle name="Migliaia 90 2 2" xfId="27950" xr:uid="{222B509C-A314-4A44-8AE1-D390E1438874}"/>
    <cellStyle name="Migliaia 90 2 3" xfId="17656" xr:uid="{8E5E6654-7CE2-43DC-9E4C-4EB75EBA0713}"/>
    <cellStyle name="Migliaia 90 3" xfId="8631" xr:uid="{9203D18C-EE8F-4311-8802-CF96F64AAEEE}"/>
    <cellStyle name="Migliaia 90 3 2" xfId="30910" xr:uid="{9A992A22-7546-44DF-9111-4FABAD328F36}"/>
    <cellStyle name="Migliaia 90 3 3" xfId="20634" xr:uid="{D35F3523-4CD2-4034-9299-741904E5BB96}"/>
    <cellStyle name="Migliaia 90 4" xfId="24977" xr:uid="{C5266875-09D3-4CDD-8B67-32EF2E89CBFE}"/>
    <cellStyle name="Migliaia 90 5" xfId="14677" xr:uid="{604B9615-1B20-4C62-A7E7-B6A98B4847A2}"/>
    <cellStyle name="Migliaia 91" xfId="5142" xr:uid="{7CEB9C8B-57A8-4813-BF6E-587C01B81EEC}"/>
    <cellStyle name="Migliaia 91 2" xfId="8336" xr:uid="{EBF8FEF3-FAC2-4172-9525-826A31D84FCE}"/>
    <cellStyle name="Migliaia 91 2 2" xfId="30745" xr:uid="{2068699C-1FF7-4E97-A6A6-EB4E56A30164}"/>
    <cellStyle name="Migliaia 91 2 3" xfId="20459" xr:uid="{B255743D-A2BF-4740-A091-B0114DC6B16A}"/>
    <cellStyle name="Migliaia 91 3" xfId="11439" xr:uid="{0D2EA908-772D-43B0-ABA4-97BBF4DAB62B}"/>
    <cellStyle name="Migliaia 91 3 3" xfId="23439" xr:uid="{B8E49F36-0C1F-4117-8DA0-38DBCE7BA576}"/>
    <cellStyle name="Migliaia 91 4" xfId="27785" xr:uid="{73996653-0F6B-4DA5-9750-6F3C30655FD9}"/>
    <cellStyle name="Migliaia 91 5" xfId="17491" xr:uid="{4575A143-AB4D-4C50-A985-A104FEA7DF2F}"/>
    <cellStyle name="Migliaia 92" xfId="1585" xr:uid="{107B02B8-8366-4E08-B4AD-9B772CB55051}"/>
    <cellStyle name="Migliaia 92 2" xfId="5237" xr:uid="{E8CEC86A-9232-467D-B005-33B9F99FE62F}"/>
    <cellStyle name="Migliaia 92 2 2" xfId="27858" xr:uid="{4E6CC625-D54A-4E98-95D3-57349563B236}"/>
    <cellStyle name="Migliaia 92 2 3" xfId="17564" xr:uid="{5F400EAF-19DD-4FA5-97F9-1846863D14AF}"/>
    <cellStyle name="Migliaia 92 3" xfId="8527" xr:uid="{67764099-50CE-4E0A-BFE5-3D379DA0C816}"/>
    <cellStyle name="Migliaia 92 3 2" xfId="30818" xr:uid="{711022F0-4A0F-494A-BF91-CCF64461FFAE}"/>
    <cellStyle name="Migliaia 92 3 3" xfId="20542" xr:uid="{BBC897C5-106C-40B1-907A-D6606B10CFB5}"/>
    <cellStyle name="Migliaia 92 4" xfId="24873" xr:uid="{98CA04C2-58F0-4C3E-9CAA-EDF66456EF71}"/>
    <cellStyle name="Migliaia 92 5" xfId="14573" xr:uid="{2675D799-4F80-49D4-8388-DAADAE35A993}"/>
    <cellStyle name="Migliaia 93" xfId="1561" xr:uid="{DC8B605C-4153-42C4-9F74-45603C35736C}"/>
    <cellStyle name="Migliaia 93 2" xfId="5215" xr:uid="{0AC7DB95-E6FE-498C-9D79-68258D4DD2F0}"/>
    <cellStyle name="Migliaia 93 2 2" xfId="27837" xr:uid="{E9DF74CF-0A30-4238-BD02-11F3A331141B}"/>
    <cellStyle name="Migliaia 93 2 3" xfId="17543" xr:uid="{3CF34BBF-D1DF-464C-B57B-EBB2218D824D}"/>
    <cellStyle name="Migliaia 93 3" xfId="8506" xr:uid="{162E2ED9-183C-4BC0-BDD1-74B96301588F}"/>
    <cellStyle name="Migliaia 93 3 2" xfId="30797" xr:uid="{A6BB86E4-DB85-40DA-8AF2-731E31FE6969}"/>
    <cellStyle name="Migliaia 93 3 3" xfId="20521" xr:uid="{F3FA28E5-EDB6-4676-9E66-FB2E78EECCB7}"/>
    <cellStyle name="Migliaia 93 4" xfId="24852" xr:uid="{28260ADD-7449-4B2B-B1AB-96CA02DAE0B6}"/>
    <cellStyle name="Migliaia 93 5" xfId="14552" xr:uid="{106665F2-AD11-4580-8931-9DE3D4A91AD0}"/>
    <cellStyle name="Migliaia 94" xfId="5147" xr:uid="{10BDC2B2-7AC2-46B0-AF70-1FE6EF86C5D3}"/>
    <cellStyle name="Migliaia 94 2" xfId="8341" xr:uid="{9CA82B78-A16A-4190-B9CF-F3A33D6A1416}"/>
    <cellStyle name="Migliaia 94 2 2" xfId="30750" xr:uid="{F2D110D7-AA11-4151-A5DA-CFC9D707D2EF}"/>
    <cellStyle name="Migliaia 94 2 3" xfId="20464" xr:uid="{6B5C8285-B3B3-496F-A78B-4EFA9731F25B}"/>
    <cellStyle name="Migliaia 94 3" xfId="11444" xr:uid="{DF033F0C-BB6F-4490-A32F-3334D835BA64}"/>
    <cellStyle name="Migliaia 94 3 3" xfId="23444" xr:uid="{CDD0F1B0-9EEC-4532-8890-134A1A654DEF}"/>
    <cellStyle name="Migliaia 94 4" xfId="27790" xr:uid="{F49595D0-C101-4846-B376-B34B22E99206}"/>
    <cellStyle name="Migliaia 94 5" xfId="17496" xr:uid="{21572193-2667-4A3E-B674-B7C1DB307AF9}"/>
    <cellStyle name="Migliaia 95" xfId="1556" xr:uid="{385A2D7E-8CB1-4513-8424-E2D345531D34}"/>
    <cellStyle name="Migliaia 95 2" xfId="5210" xr:uid="{7B0E87A9-5BD0-4AF2-A816-E98106672426}"/>
    <cellStyle name="Migliaia 95 2 2" xfId="27832" xr:uid="{0B89158F-A2C0-45C3-A2CC-D634D70592C3}"/>
    <cellStyle name="Migliaia 95 2 3" xfId="17538" xr:uid="{E9FB5B3D-AF18-48C9-881B-4023414E77FD}"/>
    <cellStyle name="Migliaia 95 3" xfId="8501" xr:uid="{56E83461-A880-46ED-A459-3BD713215EAC}"/>
    <cellStyle name="Migliaia 95 3 2" xfId="30792" xr:uid="{72E90262-9E0E-4BAA-A624-78754D9A06DD}"/>
    <cellStyle name="Migliaia 95 3 3" xfId="20516" xr:uid="{ACB823D1-4CAE-41C3-A657-0759525D8018}"/>
    <cellStyle name="Migliaia 95 4" xfId="24847" xr:uid="{A7026BB2-DB88-4BFA-B4F9-E8C9209C6F87}"/>
    <cellStyle name="Migliaia 95 5" xfId="14547" xr:uid="{524A462C-2916-4C73-ABB3-5EBACC1A808D}"/>
    <cellStyle name="Migliaia 96" xfId="1551" xr:uid="{71395BFA-A497-4E06-8797-0EB0F1119439}"/>
    <cellStyle name="Migliaia 96 2" xfId="5205" xr:uid="{CBD8FCAB-FE4D-4DEF-BB2C-3750C569C35E}"/>
    <cellStyle name="Migliaia 96 2 2" xfId="27827" xr:uid="{BAB77017-E178-4A94-9521-33EB02B48519}"/>
    <cellStyle name="Migliaia 96 2 3" xfId="17533" xr:uid="{01E95330-0A65-4F10-83A0-02E1EC1766E9}"/>
    <cellStyle name="Migliaia 96 3" xfId="8496" xr:uid="{C60F844D-E329-4B80-9253-4A3199C563F4}"/>
    <cellStyle name="Migliaia 96 3 2" xfId="30787" xr:uid="{B0C0FD3B-AAFF-4D25-B586-F4D3A5369B39}"/>
    <cellStyle name="Migliaia 96 3 3" xfId="20511" xr:uid="{B0AA20A7-E430-4E7B-97F9-D9BDC0964B9C}"/>
    <cellStyle name="Migliaia 96 4" xfId="24842" xr:uid="{950DB5F5-0C34-4EF9-8391-53EFCBB582E6}"/>
    <cellStyle name="Migliaia 96 5" xfId="14542" xr:uid="{6920920C-ED21-4975-B140-19C3EC102015}"/>
    <cellStyle name="Migliaia 97" xfId="1546" xr:uid="{22FF0BFA-A8A5-4B20-B898-D72CAF7C88C1}"/>
    <cellStyle name="Migliaia 97 2" xfId="5200" xr:uid="{911D7959-9046-4436-B9B0-A022030450F2}"/>
    <cellStyle name="Migliaia 97 2 2" xfId="27822" xr:uid="{3954A880-99BA-41C4-960C-762689DB378A}"/>
    <cellStyle name="Migliaia 97 2 3" xfId="17528" xr:uid="{27B85969-E959-4554-8F5F-C9E342C66A08}"/>
    <cellStyle name="Migliaia 97 3" xfId="8491" xr:uid="{32FF3BE3-1454-4FB2-AB84-928236BCA0E8}"/>
    <cellStyle name="Migliaia 97 3 2" xfId="30782" xr:uid="{130A8763-C59A-4F37-B572-827D3087BBB1}"/>
    <cellStyle name="Migliaia 97 3 3" xfId="20506" xr:uid="{E1292DAD-77D5-49B0-85D6-24A1C039EA42}"/>
    <cellStyle name="Migliaia 97 4" xfId="24837" xr:uid="{B2C175C4-377F-4502-80BC-52EB7CC006FB}"/>
    <cellStyle name="Migliaia 97 5" xfId="14537" xr:uid="{8B5F1131-2A89-4CF3-BD9A-3ECD4E8A32D5}"/>
    <cellStyle name="Migliaia 98" xfId="1525" xr:uid="{AB1B4E41-0B35-4574-9BDB-FE2EB98A2160}"/>
    <cellStyle name="Migliaia 98 2" xfId="5179" xr:uid="{31BF8B1D-D2A8-4AE7-9F04-3D1B7DF22F02}"/>
    <cellStyle name="Migliaia 98 2 2" xfId="31958" xr:uid="{85C1C191-F0AA-4B48-873F-5235AE3ADB08}"/>
    <cellStyle name="Migliaia 98 2 3" xfId="21682" xr:uid="{F72BCD44-4019-483E-8F69-BBA5EC918E87}"/>
    <cellStyle name="Migliaia 98 3" xfId="8476" xr:uid="{7B39A522-F88F-4734-A137-FF43C147EFBD}"/>
    <cellStyle name="Migliaia 98 4" xfId="18704" xr:uid="{1C44C772-D8E3-4BE6-86E4-94D43472CC7E}"/>
    <cellStyle name="Migliaia 99" xfId="1491" xr:uid="{CF2F4CF0-97C5-4778-8604-8D9455A9AC0A}"/>
    <cellStyle name="Migliaia 99 2" xfId="5161" xr:uid="{83BD2BCA-416D-4B14-B4FF-C9D7CDB257C6}"/>
    <cellStyle name="Migliaia 99 3" xfId="8465" xr:uid="{75DD35E7-F6B2-4718-BD89-DBF94E43822E}"/>
    <cellStyle name="Minuti" xfId="21" xr:uid="{C361D95D-CF46-4594-8494-1B47C7093995}"/>
    <cellStyle name="Neutrale 10" xfId="1679" xr:uid="{2F3C0EA5-F2E1-4906-BD80-98B5E0EC3D0D}"/>
    <cellStyle name="Neutrale 11" xfId="1590" xr:uid="{39E2672F-AC7A-4213-9CE6-0C897D511694}"/>
    <cellStyle name="Neutrale 12" xfId="1484" xr:uid="{64CDA112-43B7-4043-B9B0-D4B51BEE8862}"/>
    <cellStyle name="Neutrale 13" xfId="8391" xr:uid="{C0FBC182-0A75-41ED-8703-AB8EE4375935}"/>
    <cellStyle name="Neutrale 2" xfId="566" xr:uid="{5DC5E0B4-B4BA-4FA8-84E9-96698E375714}"/>
    <cellStyle name="Neutrale 2 2" xfId="5107" xr:uid="{42DAE0EA-E2D7-4905-B7F3-A96DF0BF1DD6}"/>
    <cellStyle name="Neutrale 2 3" xfId="1987" xr:uid="{BFF2F13F-938B-48D0-B51C-6AEDB7BACB82}"/>
    <cellStyle name="Neutrale 3" xfId="610" xr:uid="{AE639D36-FE25-448B-9C0D-FA02FA8C1EB4}"/>
    <cellStyle name="Neutrale 4" xfId="2639" xr:uid="{E1D88AFA-CA7B-46D8-BA46-BA5175061C5A}"/>
    <cellStyle name="Neutrale 5" xfId="2466" xr:uid="{CD147F2E-1441-4CF0-91CF-63980E834A44}"/>
    <cellStyle name="Neutrale 6" xfId="2072" xr:uid="{C40791C7-E925-464D-B3EA-4F44DC4BB51C}"/>
    <cellStyle name="Neutrale 7" xfId="1911" xr:uid="{28443AE3-048E-45C6-9D8B-BEF64F9C0F81}"/>
    <cellStyle name="Neutrale 8" xfId="1849" xr:uid="{A4D06FAF-9DD2-42D2-90D5-AE2C2C40D908}"/>
    <cellStyle name="Neutrale 9" xfId="1790" xr:uid="{AE631109-316D-434D-B65A-801484FEC08F}"/>
    <cellStyle name="Normal" xfId="38" xr:uid="{E402ECD3-7BB4-44FB-A9D4-1ADB3D501B41}"/>
    <cellStyle name="Normal 2" xfId="339" xr:uid="{5E077EA6-C983-46E0-8A8C-2F1635ED7D6D}"/>
    <cellStyle name="Normal 6" xfId="2673" xr:uid="{A5E5A2C9-CE85-48F3-8A2C-FB154785853C}"/>
    <cellStyle name="Normale" xfId="0" builtinId="0"/>
    <cellStyle name="Normale 2" xfId="52" xr:uid="{B92650B7-E9D0-4465-B995-88922FF51792}"/>
    <cellStyle name="Normale 2 2" xfId="62" xr:uid="{E8348B22-653E-4BC8-9FE5-6F32979169BA}"/>
    <cellStyle name="Normale 2 3" xfId="2964" xr:uid="{AAA72CA7-F4DC-4F07-BBE4-E54C8BE2C38C}"/>
    <cellStyle name="Normale 3" xfId="54" xr:uid="{07F95E0F-1296-4375-85CE-3E9B565744EB}"/>
    <cellStyle name="Normale 3 2" xfId="608" xr:uid="{593C18B8-3936-4A32-A9E6-E1FD1EBD080C}"/>
    <cellStyle name="Normale 3 2 2" xfId="5129" xr:uid="{F2AEE06B-4A15-4A29-9AF3-BCC561AF6B8F}"/>
    <cellStyle name="Normale 3 2 3" xfId="2214" xr:uid="{E58994B2-D087-4E2D-A05A-C49145F27ED3}"/>
    <cellStyle name="Normale 3 3" xfId="2504" xr:uid="{AD639CEB-6861-438F-9A07-D851E0AB4DB4}"/>
    <cellStyle name="Normale 3 4" xfId="2406" xr:uid="{183346FE-7887-4003-AE5D-EB3F83382FEC}"/>
    <cellStyle name="Normale 3 5" xfId="1523" xr:uid="{E490C23A-7AF0-4E11-8C0F-519D31792F0F}"/>
    <cellStyle name="Normale 4" xfId="48" xr:uid="{4C59B17E-900C-4343-B538-98C55746A7BC}"/>
    <cellStyle name="Normale 4 2" xfId="348" xr:uid="{946471FF-EF27-459F-9852-298F885CD0EB}"/>
    <cellStyle name="Normale 4 3" xfId="1949" xr:uid="{75DB07E6-6640-4F56-BB24-34810F8BC71F}"/>
    <cellStyle name="Normale 5" xfId="68" xr:uid="{0E216C12-E126-4945-B346-9657B34C923C}"/>
    <cellStyle name="Normale 5 2" xfId="74" xr:uid="{182118C3-5D0D-409F-A017-9F1D45F6A519}"/>
    <cellStyle name="Normale 5 2 2" xfId="446" xr:uid="{EA91DE2F-D289-4E21-9053-69964F105901}"/>
    <cellStyle name="Normale 5 2 3" xfId="32634" xr:uid="{E75E0CE3-6363-429D-816E-547D0384C150}"/>
    <cellStyle name="Normale 5 3" xfId="61" xr:uid="{1147B220-68D7-4A8C-AE6A-EE3B16B21176}"/>
    <cellStyle name="Normale 5 3 2" xfId="11851" xr:uid="{3B23D2BB-7C08-448C-B57A-472A747EA719}"/>
    <cellStyle name="Normale 5 4" xfId="358" xr:uid="{412EE4D1-F872-4AC4-B636-9A1A6D6F02F7}"/>
    <cellStyle name="Normale 6" xfId="69" xr:uid="{4B4E42E8-64EE-4FDF-864A-0AC61FD5DFB8}"/>
    <cellStyle name="Normale 6 2" xfId="2215" xr:uid="{5CDE933E-A543-45D5-A102-ECA61D025E4D}"/>
    <cellStyle name="Normale 6 3" xfId="2037" xr:uid="{E7D24434-F8B6-4D32-AFE3-40E4CFF0FF2F}"/>
    <cellStyle name="Normale 7" xfId="167" xr:uid="{411AFA79-9271-4D14-858D-E94A9548409D}"/>
    <cellStyle name="Normale 7 2" xfId="301" xr:uid="{C312210C-3A8F-4A9A-90AF-4C0DBC195085}"/>
    <cellStyle name="Nota 10" xfId="1686" xr:uid="{7CCBF7FC-F0BE-4159-804D-9E542D5C862F}"/>
    <cellStyle name="Nota 11" xfId="1597" xr:uid="{19801BC8-CD99-4364-9FFB-D26C2DB88CDB}"/>
    <cellStyle name="Nota 12" xfId="1496" xr:uid="{468F65CF-FDBC-4BDF-AB4D-A59A3AEF6191}"/>
    <cellStyle name="Nota 13" xfId="8412" xr:uid="{63BB591B-8684-4FDB-BAAE-AC7615F4BED9}"/>
    <cellStyle name="Nota 2" xfId="580" xr:uid="{FAEF69AB-7F54-49F7-BADE-2D61DB5E94DD}"/>
    <cellStyle name="Nota 2 2" xfId="2190" xr:uid="{9B1E6A9B-7ABF-45D4-B184-8A579AFCBB72}"/>
    <cellStyle name="Nota 2 2 2" xfId="3568" xr:uid="{00D54A3B-2A99-4F15-B2DA-CF1D239C5ED4}"/>
    <cellStyle name="Nota 2 2 2 2" xfId="11619" xr:uid="{83B82CD7-29D3-42CB-BCFE-443A94014599}"/>
    <cellStyle name="Nota 2 2 2 2 2" xfId="13189" xr:uid="{75315D46-B81F-447D-87C2-09846A4BB651}"/>
    <cellStyle name="Nota 2 2 2 3" xfId="12039" xr:uid="{5F4A141F-F147-4914-927F-2209DB07271E}"/>
    <cellStyle name="Nota 2 2 2 4" xfId="12494" xr:uid="{350B70AC-6934-4DF3-BFE2-B1181EAF8DBE}"/>
    <cellStyle name="Nota 2 2 3" xfId="3711" xr:uid="{D364F317-C0D8-4DAF-9EC9-E634313BB1B4}"/>
    <cellStyle name="Nota 2 2 3 2" xfId="11755" xr:uid="{2B07D1C7-A3E6-4D76-8A78-6F6B98D0A887}"/>
    <cellStyle name="Nota 2 2 3 2 2" xfId="13296" xr:uid="{52C7049C-BD4C-4CDE-8CF2-B586F540E187}"/>
    <cellStyle name="Nota 2 2 3 3" xfId="12175" xr:uid="{D5C440DE-F2AD-439F-9887-81124B81F6AD}"/>
    <cellStyle name="Nota 2 2 3 4" xfId="12641" xr:uid="{866C80CB-7D1D-437C-B9F4-A5CE38FA63F3}"/>
    <cellStyle name="Nota 2 2 4" xfId="3913" xr:uid="{3DBDE8AD-56FF-497C-97AF-5FB3EB7D8B74}"/>
    <cellStyle name="Nota 2 2 4 2" xfId="11803" xr:uid="{4263D949-983A-447E-9905-4345A31715B0}"/>
    <cellStyle name="Nota 2 2 4 3" xfId="12222" xr:uid="{89FA767E-F7E2-425D-B50A-DCB94B30DCB7}"/>
    <cellStyle name="Nota 2 2 4 4" xfId="12860" xr:uid="{227588CD-3689-4181-A49E-B928AB83D9CC}"/>
    <cellStyle name="Nota 2 2 5" xfId="11520" xr:uid="{A5F66DE8-5EDC-47D4-90BD-52FA53743A9F}"/>
    <cellStyle name="Nota 2 2 6" xfId="11936" xr:uid="{1634F088-F401-4E4F-82F6-EF9D6B7A9C34}"/>
    <cellStyle name="Nota 2 2 7" xfId="12362" xr:uid="{AEA192D5-DBE7-4B29-B762-4EF2AC6AB3E0}"/>
    <cellStyle name="Nota 2 3" xfId="3498" xr:uid="{AA82FEEE-95CE-4D1E-A1B5-8D797D0E3817}"/>
    <cellStyle name="Nota 2 3 2" xfId="5119" xr:uid="{4FF93C71-2A9F-4109-AB57-80C6BB5C3BA5}"/>
    <cellStyle name="Nota 2 3 2 2" xfId="14066" xr:uid="{EC086B49-E7D7-4790-8EEC-B31C554B5EE8}"/>
    <cellStyle name="Nota 2 3 2 3" xfId="13119" xr:uid="{B8091A9D-44D6-4709-A55A-9F6F26DD78D4}"/>
    <cellStyle name="Nota 2 3 3" xfId="11550" xr:uid="{7A8A3001-3609-41B8-A547-9CDB4A9122CA}"/>
    <cellStyle name="Nota 2 3 4" xfId="11970" xr:uid="{A3409250-6702-4E5E-BC21-BB338CDC1D66}"/>
    <cellStyle name="Nota 2 3 5" xfId="12424" xr:uid="{BB6F4FF6-ADA4-4579-9E6F-2313D40BFE56}"/>
    <cellStyle name="Nota 2 4" xfId="3639" xr:uid="{6FDD81AB-53FD-4131-BC5D-D49E25F02006}"/>
    <cellStyle name="Nota 2 4 2" xfId="11683" xr:uid="{BA32E7FF-E0F3-4C6D-8179-0462CA48D4E6}"/>
    <cellStyle name="Nota 2 4 2 2" xfId="13228" xr:uid="{F907E093-6036-4253-B147-6D0F23EF31E0}"/>
    <cellStyle name="Nota 2 4 3" xfId="12103" xr:uid="{F1435E8A-1381-4CCC-A05C-58849E4C9C6E}"/>
    <cellStyle name="Nota 2 4 4" xfId="12569" xr:uid="{90DB656D-E279-4EE4-9EC6-18CFD6A2564D}"/>
    <cellStyle name="Nota 2 5" xfId="3607" xr:uid="{8D2479A4-8922-4ADC-91B7-ECE5BB57FA95}"/>
    <cellStyle name="Nota 2 5 2" xfId="11651" xr:uid="{94170336-8A67-4873-B24D-7BA719DDED61}"/>
    <cellStyle name="Nota 2 5 3" xfId="12071" xr:uid="{7C789A96-6EEB-467C-A7B9-3D4D00C226D1}"/>
    <cellStyle name="Nota 2 5 4" xfId="12536" xr:uid="{5033A359-2111-473D-829F-FD8DD9772507}"/>
    <cellStyle name="Nota 2 6" xfId="1988" xr:uid="{A77D6C12-D1B5-4529-8B6D-B1397BA52E5B}"/>
    <cellStyle name="Nota 2 6 2" xfId="11451" xr:uid="{D5A6F01F-D1EC-4CB2-8E31-A9F2A8532EA4}"/>
    <cellStyle name="Nota 2 6 3" xfId="11864" xr:uid="{2C8D943A-86FE-4807-BCFB-9F9086006A4D}"/>
    <cellStyle name="Nota 2 7" xfId="12268" xr:uid="{6CEF4F7F-DC7D-40A5-903E-33D2B6D46894}"/>
    <cellStyle name="Nota 3" xfId="623" xr:uid="{57FEF033-0FBF-40FD-9121-4BA517D4F654}"/>
    <cellStyle name="Nota 4" xfId="2650" xr:uid="{1ABEBD85-4D51-46E2-B0D8-1B86D54DBB96}"/>
    <cellStyle name="Nota 5" xfId="2479" xr:uid="{368C5FC6-87C2-4822-B76F-679682A78C16}"/>
    <cellStyle name="Nota 6" xfId="2087" xr:uid="{41AB2A9E-B655-4071-A24B-E42A70F8BE7E}"/>
    <cellStyle name="Nota 7" xfId="1918" xr:uid="{E7A37E6D-070B-47CD-BD71-4DE52A3BEA5B}"/>
    <cellStyle name="Nota 8" xfId="1856" xr:uid="{9E75B39D-463D-49F9-83A7-BC1B1E07DDD7}"/>
    <cellStyle name="Nota 9" xfId="1804" xr:uid="{FE68B1F3-DD1A-4FFA-9BD1-7A059341C905}"/>
    <cellStyle name="Num. 1 decimal" xfId="26" xr:uid="{EBFE242F-3103-4A50-BF31-8DC8D1560E97}"/>
    <cellStyle name="Num. 2 decimal" xfId="14" xr:uid="{4D7DF747-20AA-4F76-A01D-0CC8ED738AED}"/>
    <cellStyle name="Num. 3 decimal" xfId="27" xr:uid="{7F44BD45-EBF5-4DAD-9EC4-6512F66790AC}"/>
    <cellStyle name="Num. 4 decimal" xfId="20" xr:uid="{F2260FFB-3BFC-4B71-A76A-A523BECB8891}"/>
    <cellStyle name="Num. Milioni" xfId="22" xr:uid="{0DA4662B-C4D1-408E-88DC-A5A2ACD4C43C}"/>
    <cellStyle name="Num. no decimal" xfId="15" xr:uid="{A2129871-16E0-4BA9-BA34-E01C43FEDC30}"/>
    <cellStyle name="Output 10" xfId="1681" xr:uid="{9B9B257E-74A6-4FEC-A957-5AAA854AA429}"/>
    <cellStyle name="Output 11" xfId="1592" xr:uid="{C6FF3502-F2AC-4255-8F2B-D2D770590262}"/>
    <cellStyle name="Output 12" xfId="1482" xr:uid="{4D9BE6A7-5CBC-4392-B038-078B6D67E7BD}"/>
    <cellStyle name="Output 13" xfId="8363" xr:uid="{5A2CB948-E6E5-4620-AC86-FB61B9D6F858}"/>
    <cellStyle name="Output 2" xfId="575" xr:uid="{703581E3-E00B-4DAA-8E4F-2ECEED5140FA}"/>
    <cellStyle name="Output 2 2" xfId="2170" xr:uid="{7F36A982-54AB-485B-8925-1452FCDBF26E}"/>
    <cellStyle name="Output 2 2 2" xfId="3548" xr:uid="{3103EB5D-0185-440D-BC56-3D6E248A08C3}"/>
    <cellStyle name="Output 2 2 2 2" xfId="11599" xr:uid="{FD51FF87-B869-4868-8926-F8C49F54CCB6}"/>
    <cellStyle name="Output 2 2 2 2 2" xfId="13169" xr:uid="{C8CDCDCE-F7DA-4C70-A818-A2C2BD6B509B}"/>
    <cellStyle name="Output 2 2 2 3" xfId="12019" xr:uid="{1851B115-8C09-4330-8DDB-F3B2C79A9402}"/>
    <cellStyle name="Output 2 2 2 3 2" xfId="13933" xr:uid="{BC571281-51F1-4590-9EBA-82BC3E210C10}"/>
    <cellStyle name="Output 2 2 2 4" xfId="12474" xr:uid="{CDD41A02-9E79-4DC2-AEDF-0F2365CB3845}"/>
    <cellStyle name="Output 2 2 3" xfId="3691" xr:uid="{C2759679-D8CE-43A8-8167-A3A3B83C040A}"/>
    <cellStyle name="Output 2 2 3 2" xfId="11735" xr:uid="{FE4728FF-626F-4E5D-A830-F14C8B7ACF31}"/>
    <cellStyle name="Output 2 2 3 2 2" xfId="13276" xr:uid="{A0FDCAF0-A874-4426-9BCA-7101E567D190}"/>
    <cellStyle name="Output 2 2 3 3" xfId="12155" xr:uid="{9B938A4E-F204-461B-BEE0-D4B4550BFAE9}"/>
    <cellStyle name="Output 2 2 3 4" xfId="12621" xr:uid="{8F5E5C59-A2E4-4B1C-8D99-B9823A63F28C}"/>
    <cellStyle name="Output 2 2 4" xfId="3893" xr:uid="{B1196C2C-6A11-4FF3-833D-61C37F9F02D6}"/>
    <cellStyle name="Output 2 2 4 2" xfId="11783" xr:uid="{2647B55F-E270-4CCE-ACF6-9A593F7E4DA2}"/>
    <cellStyle name="Output 2 2 4 3" xfId="12202" xr:uid="{CAF91939-2FB0-4383-9809-9496802E944A}"/>
    <cellStyle name="Output 2 2 4 4" xfId="12840" xr:uid="{75EDD4AA-25AB-4232-805A-1CEC16D3CC65}"/>
    <cellStyle name="Output 2 2 5" xfId="11500" xr:uid="{2640051E-C8FE-4C99-AFBE-A5E05EC082FF}"/>
    <cellStyle name="Output 2 2 6" xfId="11916" xr:uid="{50386CC3-161A-4F85-BCDE-E0C6391DB740}"/>
    <cellStyle name="Output 2 2 7" xfId="12342" xr:uid="{5BED2AE6-7125-4AEF-B8A9-8300491300B0}"/>
    <cellStyle name="Output 2 3" xfId="3499" xr:uid="{D0D5BCB2-6741-469D-BC40-F48518227DEE}"/>
    <cellStyle name="Output 2 3 2" xfId="5114" xr:uid="{13E55006-7680-4494-B426-8B0C4666E188}"/>
    <cellStyle name="Output 2 3 2 2" xfId="14064" xr:uid="{DFADE2C2-8354-42B4-9F71-1DE0598FE8C1}"/>
    <cellStyle name="Output 2 3 2 3" xfId="13120" xr:uid="{D4A22A7A-B4E9-46BB-84E8-314FBA7EE9F3}"/>
    <cellStyle name="Output 2 3 3" xfId="11551" xr:uid="{09397119-FA7E-4956-A6DB-8E4277B9D145}"/>
    <cellStyle name="Output 2 3 3 2" xfId="13928" xr:uid="{31094EAF-087B-4458-85F7-1B9593F1C258}"/>
    <cellStyle name="Output 2 3 4" xfId="11971" xr:uid="{A10A46AA-7C92-4886-B21E-58579AD5F966}"/>
    <cellStyle name="Output 2 3 5" xfId="12425" xr:uid="{F396731F-C405-4124-9782-E277E4FE2FE4}"/>
    <cellStyle name="Output 2 4" xfId="3640" xr:uid="{E20B407E-23BA-4E39-9282-9884DE4457F8}"/>
    <cellStyle name="Output 2 4 2" xfId="11684" xr:uid="{8FB1C920-D56E-481A-B3A7-1C058ECB78F7}"/>
    <cellStyle name="Output 2 4 2 2" xfId="13229" xr:uid="{C84AC7C9-FE92-4F7A-B4ED-6BE76C686027}"/>
    <cellStyle name="Output 2 4 3" xfId="12104" xr:uid="{091B7B6D-0F9C-498D-AAFB-28FB7BF6B30F}"/>
    <cellStyle name="Output 2 4 4" xfId="12570" xr:uid="{4153887D-C4B0-4532-86A2-E34C804CEFF6}"/>
    <cellStyle name="Output 2 5" xfId="3628" xr:uid="{8C794975-01FC-4C70-8D08-43E09A315EDD}"/>
    <cellStyle name="Output 2 5 2" xfId="11672" xr:uid="{A4D4DE89-6714-4F38-9571-8EC4CF7EDF2E}"/>
    <cellStyle name="Output 2 5 3" xfId="12092" xr:uid="{E6460AE0-F223-4B78-AF71-011F7AD3142C}"/>
    <cellStyle name="Output 2 5 4" xfId="12557" xr:uid="{386D8944-90D0-4E4C-91FA-D07475B144FE}"/>
    <cellStyle name="Output 2 6" xfId="1989" xr:uid="{120C6CAB-01F7-4933-8B64-3E95CD010579}"/>
    <cellStyle name="Output 2 6 2" xfId="11452" xr:uid="{3D1E4DF3-0691-4363-90EF-DF83D88A1EAD}"/>
    <cellStyle name="Output 2 6 3" xfId="11865" xr:uid="{538EC8D8-4B14-462D-A438-D3FE7CF02706}"/>
    <cellStyle name="Output 2 7" xfId="12269" xr:uid="{8C9E1601-2DA8-4041-9178-907FD97DFBAB}"/>
    <cellStyle name="Output 3" xfId="618" xr:uid="{ACDA0426-00E5-443C-AB8A-055D3F4CAF88}"/>
    <cellStyle name="Output 4" xfId="2645" xr:uid="{DF50AE13-14AD-4B9A-AB97-504C2F054324}"/>
    <cellStyle name="Output 5" xfId="2474" xr:uid="{3BC224DE-3DEE-4BF5-8461-5EEE05A0C372}"/>
    <cellStyle name="Output 6" xfId="2082" xr:uid="{4625FBF0-5032-4AC0-BDB8-F0D794905C7B}"/>
    <cellStyle name="Output 7" xfId="1913" xr:uid="{5FCB9C64-3B91-4D14-826A-6920E0DA44B2}"/>
    <cellStyle name="Output 8" xfId="1851" xr:uid="{7A907E9A-E2D9-48E4-AB23-E0F6BB249330}"/>
    <cellStyle name="Output 9" xfId="1799" xr:uid="{9A74CA3D-4D77-4DE4-B81A-FEE507E75902}"/>
    <cellStyle name="Percent" xfId="42" xr:uid="{D834D099-DFF1-4414-8F7E-1F68F5BF333A}"/>
    <cellStyle name="Percentuale" xfId="33" builtinId="5" customBuiltin="1"/>
    <cellStyle name="Percentuale 10" xfId="2418" xr:uid="{58C9BFCB-7A61-4DED-B302-A7EF1EA59AB1}"/>
    <cellStyle name="Percentuale 11" xfId="2227" xr:uid="{002E5118-3F4D-4689-A33F-1F2C7C8962BB}"/>
    <cellStyle name="Percentuale 12" xfId="2080" xr:uid="{6D192A08-4D4A-43FD-A81B-7022D59F9ABC}"/>
    <cellStyle name="Percentuale 13" xfId="1896" xr:uid="{8C191B8B-5736-4ADC-B8B5-2235923CAA5E}"/>
    <cellStyle name="Percentuale 14" xfId="5160" xr:uid="{90135E4B-590D-4CA0-B22B-D605447FF7EC}"/>
    <cellStyle name="Percentuale 2" xfId="55" xr:uid="{97AC536B-C2F8-416B-8A8E-6C819C80731C}"/>
    <cellStyle name="Percentuale 2 2" xfId="70" xr:uid="{F926DDA5-6FAD-4777-8AC6-9AF072C59ADF}"/>
    <cellStyle name="Percentuale 2 2 2" xfId="11835" xr:uid="{9D4399FF-75FC-4A2D-94E9-362140487393}"/>
    <cellStyle name="Percentuale 2 2 3" xfId="11823" xr:uid="{076C889A-EBD9-4364-B9AD-57D01ADD6F95}"/>
    <cellStyle name="Percentuale 2 3" xfId="2995" xr:uid="{1339C8A2-09A1-4C0F-AEA2-6FBFA5796E16}"/>
    <cellStyle name="Percentuale 2 4" xfId="2701" xr:uid="{095CA5A7-A11C-4902-BF33-FA2A2F02F82D}"/>
    <cellStyle name="Percentuale 2 5" xfId="2670" xr:uid="{7C1B61F2-64FD-4EC5-80C7-0F5BD658DA02}"/>
    <cellStyle name="Percentuale 2 6" xfId="2511" xr:uid="{AF0395D4-45CA-4D5B-8A56-8CA0C1F4DD75}"/>
    <cellStyle name="Percentuale 2 7" xfId="2501" xr:uid="{CBB2B980-8889-48E9-A2FE-2552AAE1273A}"/>
    <cellStyle name="Percentuale 2 8" xfId="2438" xr:uid="{CC9F6E79-D725-4D97-877E-07F94602A82C}"/>
    <cellStyle name="Percentuale 2 9" xfId="2127" xr:uid="{E8ABCEBE-2653-44EA-80B7-87469C29BD36}"/>
    <cellStyle name="Percentuale 3" xfId="53" xr:uid="{7560EB72-9DAF-4FD0-931F-ACF514454E92}"/>
    <cellStyle name="Percentuale 3 2" xfId="453" xr:uid="{E15B3F94-DA8B-4F43-9FE0-7168F77EC36E}"/>
    <cellStyle name="Percentuale 4" xfId="39" xr:uid="{DA562F8A-B216-4521-AB53-376BAFD29026}"/>
    <cellStyle name="Percentuale 5" xfId="2977" xr:uid="{B54442DF-310D-4B39-8101-042E1D175D8C}"/>
    <cellStyle name="Percentuale 6" xfId="2785" xr:uid="{9DC71256-3159-435E-9D90-CE918D2EE6E1}"/>
    <cellStyle name="Percentuale 7" xfId="2695" xr:uid="{BE7824E4-3582-4984-86DC-E127D8BF94B0}"/>
    <cellStyle name="Percentuale 8" xfId="2623" xr:uid="{7FC4D9BC-1D6A-4E2D-96AF-E85ED609F5F2}"/>
    <cellStyle name="Percentuale 9" xfId="2602" xr:uid="{5B2DA402-48A8-4446-A800-440F04FDE9D3}"/>
    <cellStyle name="Righe" xfId="6" xr:uid="{457455D1-6383-4F5C-951A-1E3EF45E794C}"/>
    <cellStyle name="Right Border" xfId="7" xr:uid="{DDCCC428-0F83-4262-9CCD-08A69B241F06}"/>
    <cellStyle name="SAPBEXaggData" xfId="1990" xr:uid="{A64B3EF6-C316-49C0-AF76-1B3C9477B40C}"/>
    <cellStyle name="SAPBEXaggData 2" xfId="2171" xr:uid="{59BCA3AF-D2C0-4438-B1A2-2EE3287F9691}"/>
    <cellStyle name="SAPBEXaggData 2 2" xfId="3549" xr:uid="{BCA8D619-1E10-45F4-860C-19D60271BA38}"/>
    <cellStyle name="SAPBEXaggData 2 2 2" xfId="11600" xr:uid="{10936414-A540-45FB-B6B2-54B82D3ADE72}"/>
    <cellStyle name="SAPBEXaggData 2 2 2 2" xfId="13170" xr:uid="{C547E46A-35BF-4B4D-8684-974DF70E0225}"/>
    <cellStyle name="SAPBEXaggData 2 2 3" xfId="12020" xr:uid="{39D4FFCA-8927-468D-BCBB-C0D76FA7F2D5}"/>
    <cellStyle name="SAPBEXaggData 2 2 4" xfId="12475" xr:uid="{1754A18F-CF4F-410F-99EE-A07BDAEBB172}"/>
    <cellStyle name="SAPBEXaggData 2 3" xfId="3692" xr:uid="{03F44A81-16F4-4018-BF63-A50BA142911A}"/>
    <cellStyle name="SAPBEXaggData 2 3 2" xfId="11736" xr:uid="{28F37BBC-79FC-403A-A475-F1782B677B96}"/>
    <cellStyle name="SAPBEXaggData 2 3 2 2" xfId="13277" xr:uid="{9EF207A3-635A-4AE1-A590-439915CA4510}"/>
    <cellStyle name="SAPBEXaggData 2 3 3" xfId="12156" xr:uid="{F9CB97EA-AA31-4D9B-A54D-98929F5AC48D}"/>
    <cellStyle name="SAPBEXaggData 2 3 4" xfId="12622" xr:uid="{97ED1A47-C801-44FA-800D-D57B66A611B2}"/>
    <cellStyle name="SAPBEXaggData 2 4" xfId="3894" xr:uid="{1FC39B49-8A29-42E6-B119-1D5B32D8AD4D}"/>
    <cellStyle name="SAPBEXaggData 2 4 2" xfId="11784" xr:uid="{7595BBDF-CBE6-4D07-B349-4632506695A2}"/>
    <cellStyle name="SAPBEXaggData 2 4 3" xfId="12203" xr:uid="{6EE723F9-FF62-45B4-B292-97F9F0E3CF62}"/>
    <cellStyle name="SAPBEXaggData 2 4 4" xfId="12841" xr:uid="{7A199FE2-A32C-4D90-9D8C-7D478E2F759C}"/>
    <cellStyle name="SAPBEXaggData 2 5" xfId="11501" xr:uid="{1F47367F-DEE4-4828-AECB-8A8493C31D7A}"/>
    <cellStyle name="SAPBEXaggData 2 6" xfId="11917" xr:uid="{659C565A-A7E7-4E5F-8D3B-55B03E03B3DD}"/>
    <cellStyle name="SAPBEXaggData 2 7" xfId="12343" xr:uid="{0C227C52-DC86-4CEC-A3CD-FECCBE34F4FB}"/>
    <cellStyle name="SAPBEXaggData 3" xfId="3500" xr:uid="{3E4A5DB5-C52D-4FB5-8A33-5B052C600A38}"/>
    <cellStyle name="SAPBEXaggData 3 2" xfId="11552" xr:uid="{2BEDEBB6-3E71-4391-9C63-90956E92248E}"/>
    <cellStyle name="SAPBEXaggData 3 2 2" xfId="13121" xr:uid="{8E3C422E-36F2-4E69-8168-48CF5501A6B5}"/>
    <cellStyle name="SAPBEXaggData 3 3" xfId="11972" xr:uid="{17B04B41-5D7E-4A4E-9859-DCFD5493AC12}"/>
    <cellStyle name="SAPBEXaggData 3 4" xfId="12426" xr:uid="{720D20B9-1B9B-4661-ADE5-F819C9D85891}"/>
    <cellStyle name="SAPBEXaggData 4" xfId="3641" xr:uid="{8B0ADAF6-762A-4FDD-9AFA-B9A8B549511A}"/>
    <cellStyle name="SAPBEXaggData 4 2" xfId="11685" xr:uid="{081EE697-4826-4B11-92B0-02DA21FF4D43}"/>
    <cellStyle name="SAPBEXaggData 4 2 2" xfId="13230" xr:uid="{1A21AA6E-D895-4268-99A1-FA3D6728E9AE}"/>
    <cellStyle name="SAPBEXaggData 4 3" xfId="12105" xr:uid="{DBB41706-891A-41D2-8996-371EABCE2CE2}"/>
    <cellStyle name="SAPBEXaggData 4 4" xfId="12571" xr:uid="{9F6D2C5B-96B5-4959-B028-A1352A9F8442}"/>
    <cellStyle name="SAPBEXaggData 5" xfId="3605" xr:uid="{00973CC3-B8D0-4AD1-BB4B-04A8BB6F2641}"/>
    <cellStyle name="SAPBEXaggData 5 2" xfId="11649" xr:uid="{B66C10B7-8A3D-4A3A-A1C9-57FC84768654}"/>
    <cellStyle name="SAPBEXaggData 5 3" xfId="12069" xr:uid="{80EE0BF7-048B-46AC-B442-8915B16D080A}"/>
    <cellStyle name="SAPBEXaggData 5 4" xfId="12534" xr:uid="{4281BDE4-DD32-47B9-B2BE-0A6BAAEF993B}"/>
    <cellStyle name="SAPBEXaggData 6" xfId="11453" xr:uid="{D12D20BB-8922-4CEE-8E6E-46BE4966311C}"/>
    <cellStyle name="SAPBEXaggData 7" xfId="11866" xr:uid="{8203AD0F-3928-4BBC-9A7F-067AD1E7319A}"/>
    <cellStyle name="SAPBEXaggData 8" xfId="12270" xr:uid="{8945E123-71A3-4012-8F72-599D75E71AC8}"/>
    <cellStyle name="SAPBEXaggDataEmph" xfId="1991" xr:uid="{727E4EF3-6092-40DE-88CA-2BD0F9B183DE}"/>
    <cellStyle name="SAPBEXaggDataEmph 2" xfId="2163" xr:uid="{54CB10C6-5FF1-4325-B5DA-67DC4D0B9890}"/>
    <cellStyle name="SAPBEXaggDataEmph 2 2" xfId="3544" xr:uid="{C9452962-0D71-4E4E-93A8-A9F11C4E4B9B}"/>
    <cellStyle name="SAPBEXaggDataEmph 2 2 2" xfId="11595" xr:uid="{6D940DCC-0242-4822-AA91-AB0A1736C881}"/>
    <cellStyle name="SAPBEXaggDataEmph 2 2 2 2" xfId="13165" xr:uid="{D47E524B-B5D3-460C-B630-88688E2280F8}"/>
    <cellStyle name="SAPBEXaggDataEmph 2 2 3" xfId="12015" xr:uid="{9093FD8F-70A4-46CA-82A6-056366ADBAE9}"/>
    <cellStyle name="SAPBEXaggDataEmph 2 2 4" xfId="12470" xr:uid="{4C7781D8-A651-4BE7-995E-37942B7025D8}"/>
    <cellStyle name="SAPBEXaggDataEmph 2 3" xfId="3687" xr:uid="{C2400B9F-693C-4FAE-9E67-5252D42742A4}"/>
    <cellStyle name="SAPBEXaggDataEmph 2 3 2" xfId="11731" xr:uid="{C4F52883-3417-4F33-BEF6-B06053E42576}"/>
    <cellStyle name="SAPBEXaggDataEmph 2 3 2 2" xfId="13272" xr:uid="{0BB487C4-342E-4C6C-8D18-A42CA9FBDBBC}"/>
    <cellStyle name="SAPBEXaggDataEmph 2 3 3" xfId="12151" xr:uid="{A6822211-009F-470C-8D18-CA574C472FC5}"/>
    <cellStyle name="SAPBEXaggDataEmph 2 3 4" xfId="12617" xr:uid="{504C3FDF-0E3D-4777-9A6C-85B5810EC56B}"/>
    <cellStyle name="SAPBEXaggDataEmph 2 4" xfId="3889" xr:uid="{E50F3AAE-6AD1-403F-945D-2AFAAEEA84EA}"/>
    <cellStyle name="SAPBEXaggDataEmph 2 4 2" xfId="11779" xr:uid="{0D0D95FC-7FB5-4385-8BD4-7F46499B6BEF}"/>
    <cellStyle name="SAPBEXaggDataEmph 2 4 3" xfId="12198" xr:uid="{8DB9C92A-A549-49E5-80C2-F4DA961060EE}"/>
    <cellStyle name="SAPBEXaggDataEmph 2 4 4" xfId="12833" xr:uid="{23441599-783F-4401-B27A-E62530B3D049}"/>
    <cellStyle name="SAPBEXaggDataEmph 2 5" xfId="11496" xr:uid="{15A154F6-C1EB-4D80-84B6-A838D46E9D80}"/>
    <cellStyle name="SAPBEXaggDataEmph 2 6" xfId="11912" xr:uid="{72263077-A2BB-4BBC-9252-F38CEEF8124D}"/>
    <cellStyle name="SAPBEXaggDataEmph 2 7" xfId="12335" xr:uid="{65F95883-6709-4900-BE54-F454BE04414F}"/>
    <cellStyle name="SAPBEXaggDataEmph 3" xfId="3501" xr:uid="{210621BF-AEEB-4DB5-B5D5-61A9A722363E}"/>
    <cellStyle name="SAPBEXaggDataEmph 3 2" xfId="11553" xr:uid="{A838ACC6-FC55-46BC-B4B7-6AFB3B22BAB6}"/>
    <cellStyle name="SAPBEXaggDataEmph 3 2 2" xfId="13122" xr:uid="{1FE46A65-E054-4BF4-A218-AEFCCDD226A0}"/>
    <cellStyle name="SAPBEXaggDataEmph 3 3" xfId="11973" xr:uid="{0D11A617-B897-40CC-B591-0DA62A48B999}"/>
    <cellStyle name="SAPBEXaggDataEmph 3 4" xfId="12427" xr:uid="{FB0065B8-E81C-40E0-A797-62A468865975}"/>
    <cellStyle name="SAPBEXaggDataEmph 4" xfId="3642" xr:uid="{865B67EF-1D64-4D73-8799-6D1434D1B1F8}"/>
    <cellStyle name="SAPBEXaggDataEmph 4 2" xfId="11686" xr:uid="{0AE72053-4EDD-4BFB-8270-18AA9A6A256D}"/>
    <cellStyle name="SAPBEXaggDataEmph 4 2 2" xfId="13231" xr:uid="{BB47A785-80CA-4A7A-A44F-BE722EAFB414}"/>
    <cellStyle name="SAPBEXaggDataEmph 4 3" xfId="12106" xr:uid="{9583720A-30DE-4FB6-8365-4BAE0EBB99E7}"/>
    <cellStyle name="SAPBEXaggDataEmph 4 4" xfId="12572" xr:uid="{EEC8533B-46BA-4A23-9DE8-9B83B36C508C}"/>
    <cellStyle name="SAPBEXaggDataEmph 5" xfId="3624" xr:uid="{B70DD4B0-C638-4600-9891-B49E31FEFD67}"/>
    <cellStyle name="SAPBEXaggDataEmph 5 2" xfId="11668" xr:uid="{CE677345-F191-46BE-AAD2-43BCD75B8811}"/>
    <cellStyle name="SAPBEXaggDataEmph 5 3" xfId="12088" xr:uid="{89DED199-113D-499F-B3C2-C8BE10B01D71}"/>
    <cellStyle name="SAPBEXaggDataEmph 5 4" xfId="12553" xr:uid="{A9D76BD9-4D8D-4006-BE65-F851F2EB6814}"/>
    <cellStyle name="SAPBEXaggDataEmph 6" xfId="11454" xr:uid="{5CB15377-39DE-4159-A4CB-206570FB764F}"/>
    <cellStyle name="SAPBEXaggDataEmph 7" xfId="11867" xr:uid="{9BEB68CE-A1F8-4075-9872-4968F9CB7402}"/>
    <cellStyle name="SAPBEXaggDataEmph 8" xfId="12271" xr:uid="{F365D507-961B-462C-ACCB-2BE25EFDD677}"/>
    <cellStyle name="SAPBEXaggItem" xfId="1992" xr:uid="{4830F820-C89F-4690-AD30-C59B8467AB77}"/>
    <cellStyle name="SAPBEXaggItem 2" xfId="2159" xr:uid="{249E39E4-0B47-4AAA-A3BD-192ECF1B69D3}"/>
    <cellStyle name="SAPBEXaggItem 2 2" xfId="3542" xr:uid="{CB7D7092-4C94-4D86-995F-7E371FA698CC}"/>
    <cellStyle name="SAPBEXaggItem 2 2 2" xfId="11593" xr:uid="{88DF07BF-EB64-44C5-864C-C43EDF8A415F}"/>
    <cellStyle name="SAPBEXaggItem 2 2 2 2" xfId="13163" xr:uid="{35678FF2-ECAB-4F7F-A6B8-9CCD3A4A5E6E}"/>
    <cellStyle name="SAPBEXaggItem 2 2 3" xfId="12013" xr:uid="{AE34DCB8-D6B4-4A8C-94C2-6D8DD5DC8C37}"/>
    <cellStyle name="SAPBEXaggItem 2 2 4" xfId="12468" xr:uid="{1D997C17-DBAD-4D20-AC39-CFAFBDE246FC}"/>
    <cellStyle name="SAPBEXaggItem 2 3" xfId="3685" xr:uid="{62E7AA9F-E8BE-46F5-95A7-3FFF87B7B94D}"/>
    <cellStyle name="SAPBEXaggItem 2 3 2" xfId="11729" xr:uid="{8D4737D9-4C25-4B6F-A040-65F57457541A}"/>
    <cellStyle name="SAPBEXaggItem 2 3 2 2" xfId="13270" xr:uid="{B6B15C46-14A9-4783-B7A3-88198E61B6EE}"/>
    <cellStyle name="SAPBEXaggItem 2 3 3" xfId="12149" xr:uid="{28E8E49E-1B56-4290-9623-126F16F1E81D}"/>
    <cellStyle name="SAPBEXaggItem 2 3 4" xfId="12615" xr:uid="{6D9205FC-8CB1-4A83-AF67-270FBFFD7820}"/>
    <cellStyle name="SAPBEXaggItem 2 4" xfId="3887" xr:uid="{CF7CE3BB-2EDD-43E5-AEEF-EEA55E698B90}"/>
    <cellStyle name="SAPBEXaggItem 2 4 2" xfId="11777" xr:uid="{A7630F34-6B0A-414F-99B9-94BBFED0295D}"/>
    <cellStyle name="SAPBEXaggItem 2 4 3" xfId="12196" xr:uid="{CC7CE7C4-C896-4494-9A35-D4A57CBA1765}"/>
    <cellStyle name="SAPBEXaggItem 2 4 4" xfId="12830" xr:uid="{3BB3A8B6-B413-4039-BF53-5107547E840A}"/>
    <cellStyle name="SAPBEXaggItem 2 5" xfId="11495" xr:uid="{11368CA6-4005-46F1-9A9C-F54207E52AB5}"/>
    <cellStyle name="SAPBEXaggItem 2 6" xfId="11911" xr:uid="{90A74BEC-E547-4A89-B8F3-C4D50D507D4E}"/>
    <cellStyle name="SAPBEXaggItem 2 7" xfId="12330" xr:uid="{4C3B9FB3-9F0D-4222-A0D5-4BAC19365194}"/>
    <cellStyle name="SAPBEXaggItem 3" xfId="3502" xr:uid="{A59E65DE-C64D-4D70-9154-3273CCA5DC33}"/>
    <cellStyle name="SAPBEXaggItem 3 2" xfId="11554" xr:uid="{7C6E824A-FBCF-49C1-A0BA-8A3654F0339B}"/>
    <cellStyle name="SAPBEXaggItem 3 2 2" xfId="13123" xr:uid="{EB02998D-B305-4FD6-91CE-D7CCE946AB22}"/>
    <cellStyle name="SAPBEXaggItem 3 3" xfId="11974" xr:uid="{AA22B0B5-9DAF-41E9-BCC2-020BE01980E2}"/>
    <cellStyle name="SAPBEXaggItem 3 4" xfId="12428" xr:uid="{4F1B68E2-98D7-4035-A4A5-A5637BAEC2D8}"/>
    <cellStyle name="SAPBEXaggItem 4" xfId="3643" xr:uid="{61D47AB1-3659-4575-8C26-0EA01A8FD174}"/>
    <cellStyle name="SAPBEXaggItem 4 2" xfId="11687" xr:uid="{C846857E-1FE3-46B6-9BCE-99F77AA6ED98}"/>
    <cellStyle name="SAPBEXaggItem 4 2 2" xfId="13232" xr:uid="{77242D5F-5F14-4D8F-980F-BCC2E6B0EE51}"/>
    <cellStyle name="SAPBEXaggItem 4 3" xfId="12107" xr:uid="{4C16E915-0328-4663-8E94-371588E40856}"/>
    <cellStyle name="SAPBEXaggItem 4 4" xfId="12573" xr:uid="{842CFA8C-CB66-417B-896B-49C9C59D2D66}"/>
    <cellStyle name="SAPBEXaggItem 5" xfId="3603" xr:uid="{147C3C73-DD7C-417B-AB89-D2A6EB599757}"/>
    <cellStyle name="SAPBEXaggItem 5 2" xfId="11647" xr:uid="{23AB598C-CFCA-4F5E-930C-13F64EEB56E6}"/>
    <cellStyle name="SAPBEXaggItem 5 3" xfId="12067" xr:uid="{44F71A03-79DE-445A-ADF0-5F9552A75A27}"/>
    <cellStyle name="SAPBEXaggItem 5 4" xfId="12532" xr:uid="{B0AD0774-43CD-40E2-BEF6-3146C4609E27}"/>
    <cellStyle name="SAPBEXaggItem 6" xfId="11455" xr:uid="{DA1A42F9-D41D-4FC2-AD75-BB3E591E7B02}"/>
    <cellStyle name="SAPBEXaggItem 7" xfId="11868" xr:uid="{BC5AA597-4851-4153-8FD4-92C02718D285}"/>
    <cellStyle name="SAPBEXaggItem 8" xfId="12272" xr:uid="{FD7E4A28-2C6E-46B5-B46C-00956EFC53F0}"/>
    <cellStyle name="SAPBEXaggItemX" xfId="1993" xr:uid="{10EEA1F9-0C8B-43F2-A50E-C772E2FA61B2}"/>
    <cellStyle name="SAPBEXaggItemX 2" xfId="2172" xr:uid="{A9CE16DF-7480-48A2-AD0D-5DBF98917800}"/>
    <cellStyle name="SAPBEXaggItemX 2 2" xfId="3550" xr:uid="{A2206637-0B28-4990-B03C-F2589045143B}"/>
    <cellStyle name="SAPBEXaggItemX 2 2 2" xfId="11601" xr:uid="{4052CBC1-4841-4D96-A970-22C88284199E}"/>
    <cellStyle name="SAPBEXaggItemX 2 2 2 2" xfId="13171" xr:uid="{F255CBEB-1A6B-4FCE-A24A-F8B1A76F0EC7}"/>
    <cellStyle name="SAPBEXaggItemX 2 2 3" xfId="12021" xr:uid="{1645D4AF-2920-4DD5-A2B1-08D208CD7DA8}"/>
    <cellStyle name="SAPBEXaggItemX 2 2 4" xfId="12476" xr:uid="{6F92953B-C342-4D8D-848D-8C161EA5351E}"/>
    <cellStyle name="SAPBEXaggItemX 2 3" xfId="3693" xr:uid="{C2E91570-EB76-4B73-B71A-7092D6BAC7EE}"/>
    <cellStyle name="SAPBEXaggItemX 2 3 2" xfId="11737" xr:uid="{2B2878E3-38C0-43D6-B50F-3A2B201C13F7}"/>
    <cellStyle name="SAPBEXaggItemX 2 3 2 2" xfId="13278" xr:uid="{601A19A0-4246-4D9A-8D6E-8577AE23B6A6}"/>
    <cellStyle name="SAPBEXaggItemX 2 3 3" xfId="12157" xr:uid="{2F7D9EFB-8A82-4BE3-B3D3-60DADCD119BD}"/>
    <cellStyle name="SAPBEXaggItemX 2 3 4" xfId="12623" xr:uid="{C06BFC97-8AF1-4C90-8A98-EF517726ABB6}"/>
    <cellStyle name="SAPBEXaggItemX 2 4" xfId="3895" xr:uid="{4636E88C-8D95-4D4B-9C15-610DD8F79BF9}"/>
    <cellStyle name="SAPBEXaggItemX 2 4 2" xfId="11785" xr:uid="{30D89F1C-9EAF-431E-8562-85EDED526E75}"/>
    <cellStyle name="SAPBEXaggItemX 2 4 3" xfId="12204" xr:uid="{B1AEAF9A-94F5-4C7A-900F-AAE5255421A3}"/>
    <cellStyle name="SAPBEXaggItemX 2 4 4" xfId="12842" xr:uid="{8297AFC5-2BE8-4D7A-8E18-332ED58459CF}"/>
    <cellStyle name="SAPBEXaggItemX 2 5" xfId="11502" xr:uid="{A054F02C-4684-4522-9AE9-BA8C04460B38}"/>
    <cellStyle name="SAPBEXaggItemX 2 6" xfId="11918" xr:uid="{7B6D5541-E01D-41F8-9C7B-EBF6BBBD9DB4}"/>
    <cellStyle name="SAPBEXaggItemX 2 7" xfId="12344" xr:uid="{359DBD27-ED51-4EC8-BBD9-35841B614EF9}"/>
    <cellStyle name="SAPBEXaggItemX 3" xfId="3503" xr:uid="{C209390F-D6F7-482C-B775-727B32F6FCA0}"/>
    <cellStyle name="SAPBEXaggItemX 3 2" xfId="11555" xr:uid="{D7BBF773-A2FC-4283-B7B5-9CB0ECDCC022}"/>
    <cellStyle name="SAPBEXaggItemX 3 2 2" xfId="13124" xr:uid="{8479CA56-6C6F-46B4-AE87-B97DA332068C}"/>
    <cellStyle name="SAPBEXaggItemX 3 3" xfId="11975" xr:uid="{428A9FCE-6022-4EFE-B9A5-2E1ECE2FE8C8}"/>
    <cellStyle name="SAPBEXaggItemX 3 4" xfId="12429" xr:uid="{5004A95D-B4E3-4758-93F9-0259ACEDAABB}"/>
    <cellStyle name="SAPBEXaggItemX 4" xfId="3644" xr:uid="{3EB0DC71-39AB-4D83-9507-D8FABE67B9EA}"/>
    <cellStyle name="SAPBEXaggItemX 4 2" xfId="11688" xr:uid="{8DAB420F-A736-4B06-8161-0475F9D2A79E}"/>
    <cellStyle name="SAPBEXaggItemX 4 2 2" xfId="13233" xr:uid="{BBA5AAD1-3996-4EBD-8178-7796A322E8AA}"/>
    <cellStyle name="SAPBEXaggItemX 4 3" xfId="12108" xr:uid="{BE1A4F79-A027-443D-9D3A-3814517203A1}"/>
    <cellStyle name="SAPBEXaggItemX 4 4" xfId="12574" xr:uid="{72BDA958-99C2-42EF-B5B4-98B628B1C695}"/>
    <cellStyle name="SAPBEXaggItemX 5" xfId="3620" xr:uid="{2F62086B-46BE-4B22-9AB8-B53A7C753381}"/>
    <cellStyle name="SAPBEXaggItemX 5 2" xfId="11664" xr:uid="{2E71F815-FC0B-4DB0-A1DF-4369AAB656A1}"/>
    <cellStyle name="SAPBEXaggItemX 5 3" xfId="12084" xr:uid="{314ACD5C-7E0C-46F4-B2FD-24AB4BD3BF2E}"/>
    <cellStyle name="SAPBEXaggItemX 5 4" xfId="12549" xr:uid="{C1AD16AA-FC41-4CD3-8F1C-E978F4B70697}"/>
    <cellStyle name="SAPBEXaggItemX 6" xfId="11456" xr:uid="{5A210ACD-7589-4CEB-8608-4F458CD0D588}"/>
    <cellStyle name="SAPBEXaggItemX 7" xfId="11869" xr:uid="{C26944FA-FCD3-4CDB-A7A5-7575DA0F1550}"/>
    <cellStyle name="SAPBEXaggItemX 8" xfId="12273" xr:uid="{AFB04400-027B-4B3F-BA0D-6E5150CD856A}"/>
    <cellStyle name="SAPBEXchaText" xfId="1994" xr:uid="{80AE905D-1E5A-4BDC-AB59-369CBB33777E}"/>
    <cellStyle name="SAPBEXchaText 2" xfId="2175" xr:uid="{20879582-7381-4B2E-B97D-3125F7DCCF1B}"/>
    <cellStyle name="SAPBEXchaText 2 2" xfId="3553" xr:uid="{5B6CDA58-2CFB-41C8-B0D1-01E2CE6FCBD7}"/>
    <cellStyle name="SAPBEXchaText 2 2 2" xfId="11604" xr:uid="{BD9C681F-4749-4689-A132-980CFE1B2B1B}"/>
    <cellStyle name="SAPBEXchaText 2 2 2 2" xfId="13174" xr:uid="{F03B9DC5-2CB3-4BFE-848C-2533887D15B2}"/>
    <cellStyle name="SAPBEXchaText 2 2 3" xfId="12024" xr:uid="{CD2B5C07-2499-4B6C-A904-4F14F6F2FECB}"/>
    <cellStyle name="SAPBEXchaText 2 2 4" xfId="12479" xr:uid="{114C648D-84D1-436C-AC94-61728FD25457}"/>
    <cellStyle name="SAPBEXchaText 2 3" xfId="3696" xr:uid="{7C5FD644-61B6-477D-A455-ECF96BB4A8A4}"/>
    <cellStyle name="SAPBEXchaText 2 3 2" xfId="11740" xr:uid="{071A15CB-8AF3-41D3-A46D-AA144C7C5AC9}"/>
    <cellStyle name="SAPBEXchaText 2 3 2 2" xfId="13281" xr:uid="{F3A0245C-4791-4B2C-AC91-14C7E902CFF0}"/>
    <cellStyle name="SAPBEXchaText 2 3 3" xfId="12160" xr:uid="{7EA15872-B336-4CCD-86D8-D3CA3E104B8F}"/>
    <cellStyle name="SAPBEXchaText 2 3 4" xfId="12626" xr:uid="{C775816F-A3B9-4E4A-ACB7-8B6F2FB8CAE8}"/>
    <cellStyle name="SAPBEXchaText 2 4" xfId="3898" xr:uid="{41D2F61A-03DB-4939-8DC8-977E19518408}"/>
    <cellStyle name="SAPBEXchaText 2 4 2" xfId="11788" xr:uid="{9AEE20EB-3A27-4CCF-B5D8-EF29BA25D260}"/>
    <cellStyle name="SAPBEXchaText 2 4 3" xfId="12207" xr:uid="{81615E17-B836-440F-BACB-3A31666AE74E}"/>
    <cellStyle name="SAPBEXchaText 2 4 4" xfId="12845" xr:uid="{BD593D0F-A462-41D6-91C5-2A8C401D6795}"/>
    <cellStyle name="SAPBEXchaText 2 5" xfId="11505" xr:uid="{D7C7D095-2D61-44F2-8508-126869D919B7}"/>
    <cellStyle name="SAPBEXchaText 2 6" xfId="11921" xr:uid="{B478A2D2-B999-4218-9895-B31248660ED9}"/>
    <cellStyle name="SAPBEXchaText 2 7" xfId="12347" xr:uid="{A80943F4-01A5-4C9D-BD3F-AA15BBF8C0CE}"/>
    <cellStyle name="SAPBEXchaText 3" xfId="3504" xr:uid="{62773A87-B5FD-451C-A83F-6420B81B5C7C}"/>
    <cellStyle name="SAPBEXchaText 3 2" xfId="11556" xr:uid="{F74A7D94-4ED1-4B4B-B8A1-9D8B6126B06F}"/>
    <cellStyle name="SAPBEXchaText 3 2 2" xfId="13125" xr:uid="{347D7E33-0AB2-498D-9530-D916344A4171}"/>
    <cellStyle name="SAPBEXchaText 3 3" xfId="11976" xr:uid="{02A2A51D-FC4D-4484-B0EE-C29635E1F9E0}"/>
    <cellStyle name="SAPBEXchaText 3 4" xfId="12430" xr:uid="{22720D86-5D50-4380-82C2-C6A5049EAA70}"/>
    <cellStyle name="SAPBEXchaText 4" xfId="3645" xr:uid="{75497FB9-4476-4FB4-B6C7-8678CD973CDE}"/>
    <cellStyle name="SAPBEXchaText 4 2" xfId="11689" xr:uid="{19524644-377B-4B5F-B948-9E889863286A}"/>
    <cellStyle name="SAPBEXchaText 4 2 2" xfId="13234" xr:uid="{10F6B92E-530B-4F93-A207-3086E6F3BC61}"/>
    <cellStyle name="SAPBEXchaText 4 3" xfId="12109" xr:uid="{D275B515-714E-46BF-9CB3-05DF19B4CFA6}"/>
    <cellStyle name="SAPBEXchaText 4 4" xfId="12575" xr:uid="{5914BD54-D883-44CD-AD78-5C8C2E6B88D5}"/>
    <cellStyle name="SAPBEXchaText 5" xfId="3601" xr:uid="{060A2885-8934-467B-BE7C-1FBAEAA257B8}"/>
    <cellStyle name="SAPBEXchaText 5 2" xfId="11645" xr:uid="{2C3CEE85-FC5C-4411-B020-1D184AF18B9A}"/>
    <cellStyle name="SAPBEXchaText 5 3" xfId="12065" xr:uid="{893C82ED-5EBC-4913-B951-2BEEFD127CD2}"/>
    <cellStyle name="SAPBEXchaText 5 4" xfId="12529" xr:uid="{739973AA-0542-4A4A-89BF-41A9F38B5F97}"/>
    <cellStyle name="SAPBEXchaText 6" xfId="11457" xr:uid="{432FE920-EF16-4E7E-ACCC-CD640E244394}"/>
    <cellStyle name="SAPBEXchaText 7" xfId="11870" xr:uid="{A9CF33B0-54C4-4D65-B7F4-728EED3D1FF9}"/>
    <cellStyle name="SAPBEXchaText 8" xfId="12274" xr:uid="{44543171-FE63-4511-8201-E6FA5D04CB62}"/>
    <cellStyle name="SAPBEXexcBad7" xfId="1995" xr:uid="{7F90FCD8-B075-41C6-B101-AC8E657FC201}"/>
    <cellStyle name="SAPBEXexcBad7 2" xfId="2178" xr:uid="{B332EDD4-2755-4AF3-BB8F-C279519A6671}"/>
    <cellStyle name="SAPBEXexcBad7 2 2" xfId="3556" xr:uid="{027B3068-AD82-475F-8904-2EA9839687EB}"/>
    <cellStyle name="SAPBEXexcBad7 2 2 2" xfId="11607" xr:uid="{8713A096-9A15-48CB-AC7C-4ACA4ABB35FC}"/>
    <cellStyle name="SAPBEXexcBad7 2 2 2 2" xfId="13177" xr:uid="{BE59BD21-4AD3-42B4-9A6B-5D708D4028A9}"/>
    <cellStyle name="SAPBEXexcBad7 2 2 3" xfId="12027" xr:uid="{0148F4A8-5A42-449E-9DA9-879DAED1A69F}"/>
    <cellStyle name="SAPBEXexcBad7 2 2 4" xfId="12482" xr:uid="{14AD8F13-599E-4C28-A5B1-76CD9CFAD7D8}"/>
    <cellStyle name="SAPBEXexcBad7 2 3" xfId="3699" xr:uid="{73475ECB-C47A-4D48-A40F-C85FC23C5651}"/>
    <cellStyle name="SAPBEXexcBad7 2 3 2" xfId="11743" xr:uid="{DE60C6E1-F61F-4066-9354-9105F01CF666}"/>
    <cellStyle name="SAPBEXexcBad7 2 3 2 2" xfId="13284" xr:uid="{185CEE43-C216-4849-A331-611BC2EF466A}"/>
    <cellStyle name="SAPBEXexcBad7 2 3 3" xfId="12163" xr:uid="{6C47AF11-5E42-4584-A2C3-7F9A8898C08F}"/>
    <cellStyle name="SAPBEXexcBad7 2 3 4" xfId="12629" xr:uid="{8DF883B4-59E1-415F-8925-78B6B95AA78C}"/>
    <cellStyle name="SAPBEXexcBad7 2 4" xfId="3901" xr:uid="{726CA755-EE71-406A-A1FC-24A8DED58B9D}"/>
    <cellStyle name="SAPBEXexcBad7 2 4 2" xfId="11791" xr:uid="{84F2FFC0-3475-40EE-B405-F895487D696C}"/>
    <cellStyle name="SAPBEXexcBad7 2 4 3" xfId="12210" xr:uid="{0E0BF612-78E1-4658-94B1-9793EB67193C}"/>
    <cellStyle name="SAPBEXexcBad7 2 4 4" xfId="12848" xr:uid="{54E31914-CDEF-4A78-AB35-581E2EE03DA3}"/>
    <cellStyle name="SAPBEXexcBad7 2 5" xfId="11508" xr:uid="{BC0DADBF-62E5-4486-B73C-B4526716FD09}"/>
    <cellStyle name="SAPBEXexcBad7 2 6" xfId="11924" xr:uid="{AFEBEEF4-84BB-49D9-8565-8D591A2E7762}"/>
    <cellStyle name="SAPBEXexcBad7 2 7" xfId="12350" xr:uid="{134EF204-D40B-4E37-B50F-DFAC320E84E7}"/>
    <cellStyle name="SAPBEXexcBad7 3" xfId="3505" xr:uid="{6BA8EF8F-B6C4-4C70-A189-AC15D268A78C}"/>
    <cellStyle name="SAPBEXexcBad7 3 2" xfId="11557" xr:uid="{43EC11A1-B2C7-4D7D-9E72-23BAE8159B47}"/>
    <cellStyle name="SAPBEXexcBad7 3 2 2" xfId="13126" xr:uid="{EA3E2D02-D598-41E4-963C-79E8BF6FB7A6}"/>
    <cellStyle name="SAPBEXexcBad7 3 3" xfId="11977" xr:uid="{87A1FC52-F3AE-4B8C-B8EF-29B8AAC4DA5B}"/>
    <cellStyle name="SAPBEXexcBad7 3 4" xfId="12431" xr:uid="{882AA61E-EB7A-4C76-A0A7-B9C7D6FCB47E}"/>
    <cellStyle name="SAPBEXexcBad7 4" xfId="3646" xr:uid="{F025EF58-6B3B-4E9D-A303-030442CCE1BA}"/>
    <cellStyle name="SAPBEXexcBad7 4 2" xfId="11690" xr:uid="{1B8F34C4-74D4-4AAB-8617-F58FC2F6A563}"/>
    <cellStyle name="SAPBEXexcBad7 4 2 2" xfId="13235" xr:uid="{009A20BB-F432-4B18-BD86-8ACF092BC900}"/>
    <cellStyle name="SAPBEXexcBad7 4 3" xfId="12110" xr:uid="{F6CF12EF-8134-489F-B8F8-7E75915E5ADE}"/>
    <cellStyle name="SAPBEXexcBad7 4 4" xfId="12576" xr:uid="{BAF32F5F-E9DE-46CA-B782-AF929D3AE19A}"/>
    <cellStyle name="SAPBEXexcBad7 5" xfId="3616" xr:uid="{C254D851-B61F-4F4A-8063-5652E334C94B}"/>
    <cellStyle name="SAPBEXexcBad7 5 2" xfId="11660" xr:uid="{01B01FEA-F12B-4314-8FFF-6DA5100031AA}"/>
    <cellStyle name="SAPBEXexcBad7 5 3" xfId="12080" xr:uid="{BFA6E4DC-770E-4ACC-B57E-394F2B1EAF2B}"/>
    <cellStyle name="SAPBEXexcBad7 5 4" xfId="12545" xr:uid="{DC85B64F-9618-4734-A791-21355512238C}"/>
    <cellStyle name="SAPBEXexcBad7 6" xfId="11458" xr:uid="{8EA1A1BB-EE6A-459C-B1EB-C40AB7628176}"/>
    <cellStyle name="SAPBEXexcBad7 7" xfId="11871" xr:uid="{6132A6AA-A8DD-4433-A0DF-E8CA77520A7E}"/>
    <cellStyle name="SAPBEXexcBad7 8" xfId="12275" xr:uid="{0571355F-2559-4E70-B1FD-B443DE55A82A}"/>
    <cellStyle name="SAPBEXexcBad8" xfId="1996" xr:uid="{FE8DD575-6D52-40F4-8356-EB45D20AB8FB}"/>
    <cellStyle name="SAPBEXexcBad8 2" xfId="2181" xr:uid="{1CE8B349-D07E-48BF-A593-0A435DCD91D4}"/>
    <cellStyle name="SAPBEXexcBad8 2 2" xfId="3559" xr:uid="{EBF54756-6EE1-4629-8F29-44FBD8D73CB7}"/>
    <cellStyle name="SAPBEXexcBad8 2 2 2" xfId="11610" xr:uid="{4D87FFC7-8061-4B8A-B50F-DD4E660DE0F1}"/>
    <cellStyle name="SAPBEXexcBad8 2 2 2 2" xfId="13180" xr:uid="{E54646DB-E151-4E83-B8B7-92E4C2A751EF}"/>
    <cellStyle name="SAPBEXexcBad8 2 2 3" xfId="12030" xr:uid="{67E33BC7-7429-4024-8C3E-0E5B13F883E5}"/>
    <cellStyle name="SAPBEXexcBad8 2 2 4" xfId="12485" xr:uid="{2BFB01A3-BD85-428E-AA8B-254299FF1407}"/>
    <cellStyle name="SAPBEXexcBad8 2 3" xfId="3702" xr:uid="{1A2F2404-C5E8-42DC-8D6E-6A943BAF2CE6}"/>
    <cellStyle name="SAPBEXexcBad8 2 3 2" xfId="11746" xr:uid="{3B6D7396-7C09-4ECC-8F9F-64FDE5C73175}"/>
    <cellStyle name="SAPBEXexcBad8 2 3 2 2" xfId="13287" xr:uid="{3AC7E68C-0B8A-4F3C-A1D9-D525167BBC8F}"/>
    <cellStyle name="SAPBEXexcBad8 2 3 3" xfId="12166" xr:uid="{7DF2B8DF-05AE-42C2-BD62-FE151EE541F1}"/>
    <cellStyle name="SAPBEXexcBad8 2 3 4" xfId="12632" xr:uid="{A80AE621-398F-488C-81B3-B0621D992B53}"/>
    <cellStyle name="SAPBEXexcBad8 2 4" xfId="3904" xr:uid="{06D209F3-C2AB-4219-A3B9-3F004D4E782E}"/>
    <cellStyle name="SAPBEXexcBad8 2 4 2" xfId="11794" xr:uid="{D65FD8A7-31E2-42F9-BB53-761CA76CDD08}"/>
    <cellStyle name="SAPBEXexcBad8 2 4 3" xfId="12213" xr:uid="{2660ECDA-07FF-4FAA-92AF-7DC6C5BD12B1}"/>
    <cellStyle name="SAPBEXexcBad8 2 4 4" xfId="12851" xr:uid="{C06CEEF8-0D7C-440A-A7CA-F1FD716D798E}"/>
    <cellStyle name="SAPBEXexcBad8 2 5" xfId="11511" xr:uid="{940A7FB0-BE45-48B3-9367-A9F92C2EB5B5}"/>
    <cellStyle name="SAPBEXexcBad8 2 6" xfId="11927" xr:uid="{416FC7AC-2C3F-44A6-AA63-1D915BAF838F}"/>
    <cellStyle name="SAPBEXexcBad8 2 7" xfId="12353" xr:uid="{0DBCCB8A-6794-463D-A8E2-FF3AAD1836EE}"/>
    <cellStyle name="SAPBEXexcBad8 3" xfId="3506" xr:uid="{4144BD2B-58CF-46D8-81DD-0B604CAF95A7}"/>
    <cellStyle name="SAPBEXexcBad8 3 2" xfId="11558" xr:uid="{F49F6B16-9280-4FF7-8B36-23CD728150A8}"/>
    <cellStyle name="SAPBEXexcBad8 3 2 2" xfId="13127" xr:uid="{D1D1644D-96ED-4B72-90FF-9186D0BDA1CB}"/>
    <cellStyle name="SAPBEXexcBad8 3 3" xfId="11978" xr:uid="{8655A252-18BD-4209-B409-B95756094C02}"/>
    <cellStyle name="SAPBEXexcBad8 3 4" xfId="12432" xr:uid="{597051C5-47A0-4F71-94D6-4B432E3A7BA7}"/>
    <cellStyle name="SAPBEXexcBad8 4" xfId="3647" xr:uid="{7DE8F7A1-3A04-4916-A6E5-5431FC5B78FE}"/>
    <cellStyle name="SAPBEXexcBad8 4 2" xfId="11691" xr:uid="{A8E14A09-14F8-493F-96A0-DEAC6E477D58}"/>
    <cellStyle name="SAPBEXexcBad8 4 2 2" xfId="13236" xr:uid="{DDD436DD-A7C9-4A2F-B2A4-C21067A97672}"/>
    <cellStyle name="SAPBEXexcBad8 4 3" xfId="12111" xr:uid="{947C5F15-854A-4EC7-BFDB-48D41E1328A5}"/>
    <cellStyle name="SAPBEXexcBad8 4 4" xfId="12577" xr:uid="{E254E2C5-2D4D-4EBE-A758-8882028E8FFA}"/>
    <cellStyle name="SAPBEXexcBad8 5" xfId="3599" xr:uid="{BE7DB56E-ED87-4763-A405-5AA70E89450D}"/>
    <cellStyle name="SAPBEXexcBad8 5 2" xfId="11643" xr:uid="{2DA20284-79C8-49C6-A92B-E112F6EB9121}"/>
    <cellStyle name="SAPBEXexcBad8 5 3" xfId="12063" xr:uid="{4006A0A7-3643-415A-BC48-71AE8F6A0B24}"/>
    <cellStyle name="SAPBEXexcBad8 5 4" xfId="12527" xr:uid="{3FD753DE-7E7D-41B6-A5F2-5A71448CE63F}"/>
    <cellStyle name="SAPBEXexcBad8 6" xfId="11459" xr:uid="{15A5CF3B-D4EE-4249-9366-02C6F9686E05}"/>
    <cellStyle name="SAPBEXexcBad8 7" xfId="11872" xr:uid="{46BA03E2-D4D4-42B8-9F7F-5457A7AD740E}"/>
    <cellStyle name="SAPBEXexcBad8 8" xfId="12276" xr:uid="{5893BEE8-38D7-49C8-B586-6AF8951AA7E9}"/>
    <cellStyle name="SAPBEXexcBad9" xfId="1997" xr:uid="{AA7A3BE8-6C4C-4476-A593-D73B7FAFE524}"/>
    <cellStyle name="SAPBEXexcBad9 2" xfId="2184" xr:uid="{CA4DF41C-E3F3-46FB-8CE0-AAED64993B98}"/>
    <cellStyle name="SAPBEXexcBad9 2 2" xfId="3562" xr:uid="{174A7937-28D1-4504-A59A-CD54B3901C09}"/>
    <cellStyle name="SAPBEXexcBad9 2 2 2" xfId="11613" xr:uid="{7873EB71-4DF7-4426-85DC-85962F9458F4}"/>
    <cellStyle name="SAPBEXexcBad9 2 2 2 2" xfId="13183" xr:uid="{2CED2F7E-3A87-4C86-B2AB-9DCCDBE8B436}"/>
    <cellStyle name="SAPBEXexcBad9 2 2 3" xfId="12033" xr:uid="{6C0EA9B2-92FD-47ED-A21C-6375F7253D55}"/>
    <cellStyle name="SAPBEXexcBad9 2 2 4" xfId="12488" xr:uid="{4EFD2888-EAC7-4999-9921-0E3578F2B0D6}"/>
    <cellStyle name="SAPBEXexcBad9 2 3" xfId="3705" xr:uid="{7BAFAF39-81C0-4E9C-A157-A98E5B19EE1B}"/>
    <cellStyle name="SAPBEXexcBad9 2 3 2" xfId="11749" xr:uid="{90105D4C-D57A-4B60-AB67-99C13054CD90}"/>
    <cellStyle name="SAPBEXexcBad9 2 3 2 2" xfId="13290" xr:uid="{79D8EF06-F924-44F6-BD94-F30D01BCA1E3}"/>
    <cellStyle name="SAPBEXexcBad9 2 3 3" xfId="12169" xr:uid="{FF6F7977-C7AE-48A0-A4A2-4F0CB00F4291}"/>
    <cellStyle name="SAPBEXexcBad9 2 3 4" xfId="12635" xr:uid="{C2733713-C0CA-4417-B580-3E75AE4C22AE}"/>
    <cellStyle name="SAPBEXexcBad9 2 4" xfId="3907" xr:uid="{3D85D6AC-1F2B-4854-B2AF-275C53D4A00E}"/>
    <cellStyle name="SAPBEXexcBad9 2 4 2" xfId="11797" xr:uid="{EAC2680D-28E7-46E5-B605-FA2A17F066F3}"/>
    <cellStyle name="SAPBEXexcBad9 2 4 3" xfId="12216" xr:uid="{A687984B-E15B-4685-8C5F-3692CD8569AB}"/>
    <cellStyle name="SAPBEXexcBad9 2 4 4" xfId="12854" xr:uid="{945AC23A-E0CB-4E73-8E5E-BECD74ECECA7}"/>
    <cellStyle name="SAPBEXexcBad9 2 5" xfId="11514" xr:uid="{165DED53-2D36-4CF6-9E15-2A5A96A479AA}"/>
    <cellStyle name="SAPBEXexcBad9 2 6" xfId="11930" xr:uid="{BF3FABFD-60B7-4907-908C-D19C40F99BB0}"/>
    <cellStyle name="SAPBEXexcBad9 2 7" xfId="12356" xr:uid="{2CA3C92D-24D1-4C61-A37E-BF6728018224}"/>
    <cellStyle name="SAPBEXexcBad9 3" xfId="3507" xr:uid="{CEFEC581-70A7-460B-85AC-FB447053BA2B}"/>
    <cellStyle name="SAPBEXexcBad9 3 2" xfId="11559" xr:uid="{FC24779D-01FC-4636-855F-078875B64231}"/>
    <cellStyle name="SAPBEXexcBad9 3 2 2" xfId="13128" xr:uid="{19FBA20D-ACA2-44C7-8D56-18EB19CBFA0F}"/>
    <cellStyle name="SAPBEXexcBad9 3 3" xfId="11979" xr:uid="{863D1471-6249-4657-97E5-41CF58568C45}"/>
    <cellStyle name="SAPBEXexcBad9 3 4" xfId="12433" xr:uid="{4CE8F4F6-361F-4A3E-9DB1-2FD503E54792}"/>
    <cellStyle name="SAPBEXexcBad9 4" xfId="3648" xr:uid="{3D0B18DF-7401-4D4A-8E66-5D6779AE9F2D}"/>
    <cellStyle name="SAPBEXexcBad9 4 2" xfId="11692" xr:uid="{4A0E33C6-51CD-47C3-ACF9-CADDDF368F00}"/>
    <cellStyle name="SAPBEXexcBad9 4 2 2" xfId="13237" xr:uid="{A65CCF19-B16B-4BB8-A6E0-89D541836DD3}"/>
    <cellStyle name="SAPBEXexcBad9 4 3" xfId="12112" xr:uid="{A566B707-DE33-4D4F-9153-1CCCDC21C483}"/>
    <cellStyle name="SAPBEXexcBad9 4 4" xfId="12578" xr:uid="{19B1EDFD-3D72-449A-991D-79622D6249F9}"/>
    <cellStyle name="SAPBEXexcBad9 5" xfId="3613" xr:uid="{8D441A65-C961-4FDC-B9A0-C5A7B0277343}"/>
    <cellStyle name="SAPBEXexcBad9 5 2" xfId="11657" xr:uid="{8F8852FE-4122-4880-A7D7-169E5D3DD869}"/>
    <cellStyle name="SAPBEXexcBad9 5 3" xfId="12077" xr:uid="{B079BB00-F42A-4C15-A51A-B0ABFD298EA7}"/>
    <cellStyle name="SAPBEXexcBad9 5 4" xfId="12542" xr:uid="{77B0125A-49A4-4E4A-A5CC-ACF2F3A000EC}"/>
    <cellStyle name="SAPBEXexcBad9 6" xfId="11460" xr:uid="{8CB3686C-79FE-41A1-973A-AB9011A0052B}"/>
    <cellStyle name="SAPBEXexcBad9 7" xfId="11873" xr:uid="{18C7FFBE-3EC9-45CF-AC28-C24C9CB9C1C1}"/>
    <cellStyle name="SAPBEXexcBad9 8" xfId="12277" xr:uid="{06FF8397-C9AD-424C-9211-FC492878A781}"/>
    <cellStyle name="SAPBEXexcCritical4" xfId="1998" xr:uid="{02CC2955-5C39-4577-8C3A-07E34004A77A}"/>
    <cellStyle name="SAPBEXexcCritical4 2" xfId="2187" xr:uid="{DE03B957-F538-4D9F-AE87-2B1BF33B06F6}"/>
    <cellStyle name="SAPBEXexcCritical4 2 2" xfId="3565" xr:uid="{C34A0CFC-B8CB-4082-B028-65EC08DCDD0C}"/>
    <cellStyle name="SAPBEXexcCritical4 2 2 2" xfId="11616" xr:uid="{454CE9CE-B7A8-48AA-AB3F-BA572EA95888}"/>
    <cellStyle name="SAPBEXexcCritical4 2 2 2 2" xfId="13186" xr:uid="{CF391340-87CD-49EF-A6EB-295E1AB969A7}"/>
    <cellStyle name="SAPBEXexcCritical4 2 2 3" xfId="12036" xr:uid="{738EA001-7674-4C8B-9D85-18A04DE226AC}"/>
    <cellStyle name="SAPBEXexcCritical4 2 2 4" xfId="12491" xr:uid="{DCF8E953-1AC2-4C8B-A3D4-F4F2564C638A}"/>
    <cellStyle name="SAPBEXexcCritical4 2 3" xfId="3708" xr:uid="{9821B5F2-82E9-47BD-9B9B-69171D408DC0}"/>
    <cellStyle name="SAPBEXexcCritical4 2 3 2" xfId="11752" xr:uid="{34D4884C-911B-4DE7-8264-18781D83980C}"/>
    <cellStyle name="SAPBEXexcCritical4 2 3 2 2" xfId="13293" xr:uid="{1C8C55DB-C028-4007-99A4-E96EBA8B41DF}"/>
    <cellStyle name="SAPBEXexcCritical4 2 3 3" xfId="12172" xr:uid="{C5C0E810-77F7-4DAB-AA42-950D93E50995}"/>
    <cellStyle name="SAPBEXexcCritical4 2 3 4" xfId="12638" xr:uid="{8EAA0F53-3F88-400A-A487-898247BA6514}"/>
    <cellStyle name="SAPBEXexcCritical4 2 4" xfId="3910" xr:uid="{7CD4E295-A170-40BB-A5F8-C144B376F162}"/>
    <cellStyle name="SAPBEXexcCritical4 2 4 2" xfId="11800" xr:uid="{01620232-8DBB-4206-8FF6-642869D19759}"/>
    <cellStyle name="SAPBEXexcCritical4 2 4 3" xfId="12219" xr:uid="{7A984EA4-114C-4202-BCE0-2F548C530413}"/>
    <cellStyle name="SAPBEXexcCritical4 2 4 4" xfId="12857" xr:uid="{46D22A46-895B-409A-BFBB-47783BEAC990}"/>
    <cellStyle name="SAPBEXexcCritical4 2 5" xfId="11517" xr:uid="{7B95D42C-D42F-4417-A81B-237744B20B87}"/>
    <cellStyle name="SAPBEXexcCritical4 2 6" xfId="11933" xr:uid="{68043E59-8126-48CD-94D3-13405B5C02EB}"/>
    <cellStyle name="SAPBEXexcCritical4 2 7" xfId="12359" xr:uid="{48D7182B-190F-4DE5-BDBC-551C9A7FDE34}"/>
    <cellStyle name="SAPBEXexcCritical4 3" xfId="3508" xr:uid="{D3FF44E4-6078-4407-82B6-6792A5783661}"/>
    <cellStyle name="SAPBEXexcCritical4 3 2" xfId="11560" xr:uid="{E37EE76E-F869-4D02-9DC8-F41FCA7A266B}"/>
    <cellStyle name="SAPBEXexcCritical4 3 2 2" xfId="13129" xr:uid="{DCC4E87B-0AB1-4D1A-8020-11C3CF643700}"/>
    <cellStyle name="SAPBEXexcCritical4 3 3" xfId="11980" xr:uid="{F481F29B-5D04-4E84-A722-872F22231182}"/>
    <cellStyle name="SAPBEXexcCritical4 3 4" xfId="12434" xr:uid="{57B102C5-A348-41B0-AB44-FF8AC24FEEF5}"/>
    <cellStyle name="SAPBEXexcCritical4 4" xfId="3649" xr:uid="{D8F550CE-0832-41D3-B0FC-2C90429C7F54}"/>
    <cellStyle name="SAPBEXexcCritical4 4 2" xfId="11693" xr:uid="{6DCA1E31-EFEF-48C7-B040-89F87A48A43A}"/>
    <cellStyle name="SAPBEXexcCritical4 4 2 2" xfId="13238" xr:uid="{F1A20AC7-6020-4F8F-8707-0AB92BC52502}"/>
    <cellStyle name="SAPBEXexcCritical4 4 3" xfId="12113" xr:uid="{7BBA238D-FD00-4D70-BFC2-7218E6A677B5}"/>
    <cellStyle name="SAPBEXexcCritical4 4 4" xfId="12579" xr:uid="{BFA28CE9-F6AD-42F0-B52C-66F304BBD040}"/>
    <cellStyle name="SAPBEXexcCritical4 5" xfId="3597" xr:uid="{375AEC0F-7157-4DBD-87F6-ECA48445D556}"/>
    <cellStyle name="SAPBEXexcCritical4 5 2" xfId="11642" xr:uid="{3211C0E8-2F03-4065-BCE0-E5D0309A8994}"/>
    <cellStyle name="SAPBEXexcCritical4 5 3" xfId="12062" xr:uid="{EEACC292-E0D1-486D-A1A9-199FD6DEA95A}"/>
    <cellStyle name="SAPBEXexcCritical4 5 4" xfId="12525" xr:uid="{AA462747-7AD3-4402-BF4A-AA0B2047872F}"/>
    <cellStyle name="SAPBEXexcCritical4 6" xfId="11461" xr:uid="{C40884F0-F2D6-4531-9E04-EAF902A90293}"/>
    <cellStyle name="SAPBEXexcCritical4 7" xfId="11874" xr:uid="{C08E00F1-3C8F-4B55-8FFC-9474918B3254}"/>
    <cellStyle name="SAPBEXexcCritical4 8" xfId="12278" xr:uid="{DDAA0831-F1F3-43CF-AB3A-B513719D5155}"/>
    <cellStyle name="SAPBEXexcCritical5" xfId="1999" xr:uid="{5D8DFEC0-6102-4318-B1BC-1207DED25B04}"/>
    <cellStyle name="SAPBEXexcCritical5 2" xfId="2173" xr:uid="{D66767DB-8569-42AB-8987-408844F5949C}"/>
    <cellStyle name="SAPBEXexcCritical5 2 2" xfId="3551" xr:uid="{0B0792FF-0990-4A1A-B1C6-E4B4A5FC0B90}"/>
    <cellStyle name="SAPBEXexcCritical5 2 2 2" xfId="11602" xr:uid="{30B8C25B-8280-42D1-BADB-8F4321387591}"/>
    <cellStyle name="SAPBEXexcCritical5 2 2 2 2" xfId="13172" xr:uid="{5DDBBBB8-BF84-4D8F-84A0-C68FF77A9079}"/>
    <cellStyle name="SAPBEXexcCritical5 2 2 3" xfId="12022" xr:uid="{351FB906-085C-4EA9-A5BD-D50826C3B2E7}"/>
    <cellStyle name="SAPBEXexcCritical5 2 2 4" xfId="12477" xr:uid="{E0E27AE1-5C71-4D46-B71C-2EAB3D6D250F}"/>
    <cellStyle name="SAPBEXexcCritical5 2 3" xfId="3694" xr:uid="{85C292A4-B4C1-43FC-AD93-A5BD7A2DD502}"/>
    <cellStyle name="SAPBEXexcCritical5 2 3 2" xfId="11738" xr:uid="{6EEBDE86-6103-49D2-A93D-82EB7DE80E26}"/>
    <cellStyle name="SAPBEXexcCritical5 2 3 2 2" xfId="13279" xr:uid="{6E109804-E873-4209-94EE-5984739E8A1E}"/>
    <cellStyle name="SAPBEXexcCritical5 2 3 3" xfId="12158" xr:uid="{B14B7110-2D7A-4EAB-9A92-EC761703FA50}"/>
    <cellStyle name="SAPBEXexcCritical5 2 3 4" xfId="12624" xr:uid="{9D128D0B-F9F2-490D-B42F-2433C7F5A146}"/>
    <cellStyle name="SAPBEXexcCritical5 2 4" xfId="3896" xr:uid="{89297286-9EF8-42CA-BE5D-475F922C8A95}"/>
    <cellStyle name="SAPBEXexcCritical5 2 4 2" xfId="11786" xr:uid="{0D145C36-93C8-4D35-AF08-706BBF3ED6E5}"/>
    <cellStyle name="SAPBEXexcCritical5 2 4 3" xfId="12205" xr:uid="{33B42125-10C9-41E5-A0F1-48EEEA63E344}"/>
    <cellStyle name="SAPBEXexcCritical5 2 4 4" xfId="12843" xr:uid="{3781DF34-1139-4952-A281-1CA04A258BB4}"/>
    <cellStyle name="SAPBEXexcCritical5 2 5" xfId="11503" xr:uid="{D95E9B66-4E5B-4807-A01F-D9BCE8770398}"/>
    <cellStyle name="SAPBEXexcCritical5 2 6" xfId="11919" xr:uid="{6E0A62DA-881E-4905-80B0-115676749344}"/>
    <cellStyle name="SAPBEXexcCritical5 2 7" xfId="12345" xr:uid="{0F0E31B2-D1BA-4415-B598-6F3CD69A11A6}"/>
    <cellStyle name="SAPBEXexcCritical5 3" xfId="3509" xr:uid="{096786A3-9D9F-4C94-89F8-DD9D409C84D0}"/>
    <cellStyle name="SAPBEXexcCritical5 3 2" xfId="11561" xr:uid="{A2A3C7F7-3D40-4637-953B-812C847F27D8}"/>
    <cellStyle name="SAPBEXexcCritical5 3 2 2" xfId="13130" xr:uid="{AE29DA79-52D3-44B9-B53E-AF1AE6D4CD36}"/>
    <cellStyle name="SAPBEXexcCritical5 3 3" xfId="11981" xr:uid="{23215AE2-3A4E-4DCC-B781-0A1773A68ABD}"/>
    <cellStyle name="SAPBEXexcCritical5 3 4" xfId="12435" xr:uid="{0E1A2A85-82EE-4B3D-8645-09BF1B6A565D}"/>
    <cellStyle name="SAPBEXexcCritical5 4" xfId="3650" xr:uid="{FD0E4B7E-7602-4033-8BD8-BFA9A9B6E78F}"/>
    <cellStyle name="SAPBEXexcCritical5 4 2" xfId="11694" xr:uid="{D5AFA037-A9EF-4676-A666-2E63623433E0}"/>
    <cellStyle name="SAPBEXexcCritical5 4 2 2" xfId="13239" xr:uid="{CC1ED2BF-2AE5-4316-9CBC-08C5335B74E4}"/>
    <cellStyle name="SAPBEXexcCritical5 4 3" xfId="12114" xr:uid="{54DF21C9-BFFF-4441-96B0-E5307D5BC0D3}"/>
    <cellStyle name="SAPBEXexcCritical5 4 4" xfId="12580" xr:uid="{77FF6747-E8AD-4E41-BD5D-E9808B9BF314}"/>
    <cellStyle name="SAPBEXexcCritical5 5" xfId="3636" xr:uid="{64AE945D-46B9-428F-859F-A88EA1177C58}"/>
    <cellStyle name="SAPBEXexcCritical5 5 2" xfId="11680" xr:uid="{496E915F-745E-416E-87A3-C20C01F518F1}"/>
    <cellStyle name="SAPBEXexcCritical5 5 3" xfId="12100" xr:uid="{947B942B-EB25-436A-8D55-26FCCA4AF2A0}"/>
    <cellStyle name="SAPBEXexcCritical5 5 4" xfId="12565" xr:uid="{FF291A80-BB73-4E75-A22E-687399B8EFBE}"/>
    <cellStyle name="SAPBEXexcCritical5 6" xfId="11462" xr:uid="{B51EF400-AA92-4461-82FD-92B46AEC9A51}"/>
    <cellStyle name="SAPBEXexcCritical5 7" xfId="11875" xr:uid="{DF6BDA6F-9E90-4186-ABD9-5CE6B385D12E}"/>
    <cellStyle name="SAPBEXexcCritical5 8" xfId="12279" xr:uid="{CD65AE5A-55CB-4BEC-AF2A-8CCFD4B16D38}"/>
    <cellStyle name="SAPBEXexcCritical6" xfId="2000" xr:uid="{4C52C62D-3D53-4998-9D39-D78CE1FA4F88}"/>
    <cellStyle name="SAPBEXexcCritical6 2" xfId="2176" xr:uid="{230B2A62-3C5F-428E-96AA-4DC2D715ACC8}"/>
    <cellStyle name="SAPBEXexcCritical6 2 2" xfId="3554" xr:uid="{669E67C3-231C-4E98-ABFA-6261A34BC934}"/>
    <cellStyle name="SAPBEXexcCritical6 2 2 2" xfId="11605" xr:uid="{C05D2CDC-06DA-45C2-ADD2-9501F43DF505}"/>
    <cellStyle name="SAPBEXexcCritical6 2 2 2 2" xfId="13175" xr:uid="{E41FE42F-A139-45DC-B732-B381913407B3}"/>
    <cellStyle name="SAPBEXexcCritical6 2 2 3" xfId="12025" xr:uid="{FE312F99-655A-47A2-A702-B796D2F07DC1}"/>
    <cellStyle name="SAPBEXexcCritical6 2 2 4" xfId="12480" xr:uid="{38DE1B21-1155-435D-8686-FFE324FE173B}"/>
    <cellStyle name="SAPBEXexcCritical6 2 3" xfId="3697" xr:uid="{3030779A-FA81-4E12-AB65-C2ECF69B7133}"/>
    <cellStyle name="SAPBEXexcCritical6 2 3 2" xfId="11741" xr:uid="{17B1EACA-0448-4FD4-AE5C-39B5D908C7CE}"/>
    <cellStyle name="SAPBEXexcCritical6 2 3 2 2" xfId="13282" xr:uid="{AB9416A9-1B09-4C8E-BB51-9A2987BAED10}"/>
    <cellStyle name="SAPBEXexcCritical6 2 3 3" xfId="12161" xr:uid="{420CA35D-E8B3-4DB4-8FCC-925128B37207}"/>
    <cellStyle name="SAPBEXexcCritical6 2 3 4" xfId="12627" xr:uid="{3C6233FC-57E9-4592-A920-8B1FFA2FBB37}"/>
    <cellStyle name="SAPBEXexcCritical6 2 4" xfId="3899" xr:uid="{C405C5CD-CD3F-4572-9CFA-A1C79A502A67}"/>
    <cellStyle name="SAPBEXexcCritical6 2 4 2" xfId="11789" xr:uid="{6F913427-A5AF-456A-BF26-6F43C60F4BF2}"/>
    <cellStyle name="SAPBEXexcCritical6 2 4 3" xfId="12208" xr:uid="{7C1FA5CB-4A63-49C6-8544-868940B4B90B}"/>
    <cellStyle name="SAPBEXexcCritical6 2 4 4" xfId="12846" xr:uid="{EAD976F7-3B3A-4EE6-9637-B7FB15DDA75F}"/>
    <cellStyle name="SAPBEXexcCritical6 2 5" xfId="11506" xr:uid="{5056B7B5-6B57-44D5-BC92-DB4E1B7D8D26}"/>
    <cellStyle name="SAPBEXexcCritical6 2 6" xfId="11922" xr:uid="{5C894BC6-8704-415B-84D0-99AD0624EF8E}"/>
    <cellStyle name="SAPBEXexcCritical6 2 7" xfId="12348" xr:uid="{E2A41A67-527C-464D-B80F-E63EC4DE5167}"/>
    <cellStyle name="SAPBEXexcCritical6 3" xfId="3510" xr:uid="{FEF78D31-CF37-454E-9D72-7FF903DFF15F}"/>
    <cellStyle name="SAPBEXexcCritical6 3 2" xfId="11562" xr:uid="{7254B454-0027-4608-887C-04113CDBF37F}"/>
    <cellStyle name="SAPBEXexcCritical6 3 2 2" xfId="13131" xr:uid="{523A6F9C-EFCA-492A-A942-943D6C87B938}"/>
    <cellStyle name="SAPBEXexcCritical6 3 3" xfId="11982" xr:uid="{41FACFA4-7419-4B05-80CC-78C90D59266F}"/>
    <cellStyle name="SAPBEXexcCritical6 3 4" xfId="12436" xr:uid="{8852243E-974F-4867-8B73-28B6808800AB}"/>
    <cellStyle name="SAPBEXexcCritical6 4" xfId="3651" xr:uid="{5E2AA197-A146-4C2E-ACC8-8A16D27B44E3}"/>
    <cellStyle name="SAPBEXexcCritical6 4 2" xfId="11695" xr:uid="{01FB6931-7CB8-4267-9C40-FFDAF6455EFF}"/>
    <cellStyle name="SAPBEXexcCritical6 4 2 2" xfId="13240" xr:uid="{6BAEAD61-2894-4C3D-8A54-A9F9A6B3E3DB}"/>
    <cellStyle name="SAPBEXexcCritical6 4 3" xfId="12115" xr:uid="{1F2B7FAD-B312-474D-AD39-2E21EC348770}"/>
    <cellStyle name="SAPBEXexcCritical6 4 4" xfId="12581" xr:uid="{23B5F511-A2DC-4FEC-9D85-B545F03FAE06}"/>
    <cellStyle name="SAPBEXexcCritical6 5" xfId="3596" xr:uid="{414E6756-52D6-422C-9E92-8CFC24773790}"/>
    <cellStyle name="SAPBEXexcCritical6 5 2" xfId="11641" xr:uid="{39ACAA74-E7AB-4435-99FB-A8182EB488CC}"/>
    <cellStyle name="SAPBEXexcCritical6 5 3" xfId="12061" xr:uid="{C744DCA8-D144-4550-8B38-A34D0D3D7E94}"/>
    <cellStyle name="SAPBEXexcCritical6 5 4" xfId="12524" xr:uid="{EE95CABF-2BF5-4F94-8AA4-809DA67E8895}"/>
    <cellStyle name="SAPBEXexcCritical6 6" xfId="11463" xr:uid="{CC0BEB30-C5D0-4043-8810-E7CFD6C60824}"/>
    <cellStyle name="SAPBEXexcCritical6 7" xfId="11876" xr:uid="{ED9FBA07-DA74-42A7-A107-B934AF77175B}"/>
    <cellStyle name="SAPBEXexcCritical6 8" xfId="12280" xr:uid="{F6706D0D-A845-4205-AE33-43D465CE247F}"/>
    <cellStyle name="SAPBEXexcGood1" xfId="2001" xr:uid="{80EE53DE-DE3A-4496-B162-05F6BAA2FE19}"/>
    <cellStyle name="SAPBEXexcGood1 2" xfId="2179" xr:uid="{C9294E61-E782-43E4-9F1F-8400EE906466}"/>
    <cellStyle name="SAPBEXexcGood1 2 2" xfId="3557" xr:uid="{A3B7A6F2-B796-4C53-B52F-50322C4B7C54}"/>
    <cellStyle name="SAPBEXexcGood1 2 2 2" xfId="11608" xr:uid="{9F872889-33C7-464A-8805-3516DD9D0535}"/>
    <cellStyle name="SAPBEXexcGood1 2 2 2 2" xfId="13178" xr:uid="{D659F9D5-74B6-4FF5-A19C-7272F42613EB}"/>
    <cellStyle name="SAPBEXexcGood1 2 2 3" xfId="12028" xr:uid="{D82C774B-FE14-4D21-89CD-C968CD26A09C}"/>
    <cellStyle name="SAPBEXexcGood1 2 2 4" xfId="12483" xr:uid="{CF820571-FE2C-4291-BB1E-24C22FED32BF}"/>
    <cellStyle name="SAPBEXexcGood1 2 3" xfId="3700" xr:uid="{F422155D-047D-4816-8E81-9C4C4D3FF330}"/>
    <cellStyle name="SAPBEXexcGood1 2 3 2" xfId="11744" xr:uid="{4F9953CE-15B8-4FDB-8161-ED70B0953606}"/>
    <cellStyle name="SAPBEXexcGood1 2 3 2 2" xfId="13285" xr:uid="{79F50363-CFC1-4C1C-8DCE-3A1FEEF98EB9}"/>
    <cellStyle name="SAPBEXexcGood1 2 3 3" xfId="12164" xr:uid="{15BDC1EF-2A17-4353-BCF7-84CBBFC3A397}"/>
    <cellStyle name="SAPBEXexcGood1 2 3 4" xfId="12630" xr:uid="{92277A12-A050-42E2-8EB8-04862F9B1111}"/>
    <cellStyle name="SAPBEXexcGood1 2 4" xfId="3902" xr:uid="{F21E36EA-D385-406C-8495-CBCDD1F775CE}"/>
    <cellStyle name="SAPBEXexcGood1 2 4 2" xfId="11792" xr:uid="{AE80F8F3-BDB0-4DDE-BC9B-A6CF0C91AFE6}"/>
    <cellStyle name="SAPBEXexcGood1 2 4 3" xfId="12211" xr:uid="{F306F633-0585-4A04-9995-303B5DADCDEB}"/>
    <cellStyle name="SAPBEXexcGood1 2 4 4" xfId="12849" xr:uid="{120C46A9-244B-421B-A6C7-D77134D23CD2}"/>
    <cellStyle name="SAPBEXexcGood1 2 5" xfId="11509" xr:uid="{85B97A7A-2017-42A6-A04E-D93291936F7B}"/>
    <cellStyle name="SAPBEXexcGood1 2 6" xfId="11925" xr:uid="{6D0C9465-AB98-495B-BD60-0F8A7C7D2CB4}"/>
    <cellStyle name="SAPBEXexcGood1 2 7" xfId="12351" xr:uid="{497E2F97-6504-4605-A595-A41DD7E99344}"/>
    <cellStyle name="SAPBEXexcGood1 3" xfId="3511" xr:uid="{A68B5E45-0AE3-4A95-99F5-DD75ED05817F}"/>
    <cellStyle name="SAPBEXexcGood1 3 2" xfId="11563" xr:uid="{E8118821-D04C-4ED0-B9D9-EDBF35687DCA}"/>
    <cellStyle name="SAPBEXexcGood1 3 2 2" xfId="13132" xr:uid="{54589739-4AE3-4F39-B092-19F38E32F64C}"/>
    <cellStyle name="SAPBEXexcGood1 3 3" xfId="11983" xr:uid="{730BC4C7-ED47-48EB-B080-1E0FEA1A70B6}"/>
    <cellStyle name="SAPBEXexcGood1 3 4" xfId="12437" xr:uid="{07B36223-530D-4906-AB45-F6B7208A5B93}"/>
    <cellStyle name="SAPBEXexcGood1 4" xfId="3652" xr:uid="{6CDA084C-80A4-4A9C-97C7-6BAB736BAE4A}"/>
    <cellStyle name="SAPBEXexcGood1 4 2" xfId="11696" xr:uid="{F8C59675-0DC9-4D28-AA76-EE3179B808C2}"/>
    <cellStyle name="SAPBEXexcGood1 4 2 2" xfId="13241" xr:uid="{8018A0F8-537C-4D05-9C08-5AB417669729}"/>
    <cellStyle name="SAPBEXexcGood1 4 3" xfId="12116" xr:uid="{147C5D5E-8762-41D9-995A-4AE38C02D3D9}"/>
    <cellStyle name="SAPBEXexcGood1 4 4" xfId="12582" xr:uid="{7834D684-B071-450F-9051-E148C387C1FE}"/>
    <cellStyle name="SAPBEXexcGood1 5" xfId="3638" xr:uid="{4A6FC783-54ED-49BD-B0AA-393760E68CC0}"/>
    <cellStyle name="SAPBEXexcGood1 5 2" xfId="11682" xr:uid="{84655074-26F0-4D19-8283-C6DE455EACC1}"/>
    <cellStyle name="SAPBEXexcGood1 5 3" xfId="12102" xr:uid="{27DD4224-E4DD-46C6-92F7-1F26554DB050}"/>
    <cellStyle name="SAPBEXexcGood1 5 4" xfId="12567" xr:uid="{F055BE52-FA89-47B5-91DD-5D9CFAC318F2}"/>
    <cellStyle name="SAPBEXexcGood1 6" xfId="11464" xr:uid="{28523DBC-F45C-48F9-B422-0F88FCA1A029}"/>
    <cellStyle name="SAPBEXexcGood1 7" xfId="11877" xr:uid="{F5BFE187-AE16-4C28-A838-1901810B735F}"/>
    <cellStyle name="SAPBEXexcGood1 8" xfId="12281" xr:uid="{3CFE5ABA-F235-4AA7-BCD2-FBB6776105B2}"/>
    <cellStyle name="SAPBEXexcGood2" xfId="2002" xr:uid="{F8723923-9D6C-4E01-AD7D-D2F4CB5D0CBC}"/>
    <cellStyle name="SAPBEXexcGood2 2" xfId="2182" xr:uid="{CE0D712F-37DD-4513-990B-5543A84F4346}"/>
    <cellStyle name="SAPBEXexcGood2 2 2" xfId="3560" xr:uid="{961A9700-FFCE-4BAB-B0A5-5A8C79C5AEE9}"/>
    <cellStyle name="SAPBEXexcGood2 2 2 2" xfId="11611" xr:uid="{A4183B20-70E9-4747-8FC2-1BD597138F96}"/>
    <cellStyle name="SAPBEXexcGood2 2 2 2 2" xfId="13181" xr:uid="{A1BBB657-F37B-4EF5-9084-CCC7DA7DC178}"/>
    <cellStyle name="SAPBEXexcGood2 2 2 3" xfId="12031" xr:uid="{2A13A180-1A77-42B4-8790-F6CC3AB829A3}"/>
    <cellStyle name="SAPBEXexcGood2 2 2 4" xfId="12486" xr:uid="{715A83DB-8596-4DF5-B91F-08EC5722983C}"/>
    <cellStyle name="SAPBEXexcGood2 2 3" xfId="3703" xr:uid="{1E8EAD45-CCF5-41F5-8DDB-2482FFFBCFBC}"/>
    <cellStyle name="SAPBEXexcGood2 2 3 2" xfId="11747" xr:uid="{B1E31CB3-AB05-4C37-BF3A-6E4F1497534B}"/>
    <cellStyle name="SAPBEXexcGood2 2 3 2 2" xfId="13288" xr:uid="{CCBC6DCE-496F-4C06-A87E-782A5380AEF9}"/>
    <cellStyle name="SAPBEXexcGood2 2 3 3" xfId="12167" xr:uid="{9EC168BF-714B-4CD3-9D90-48E932A6BBBA}"/>
    <cellStyle name="SAPBEXexcGood2 2 3 4" xfId="12633" xr:uid="{AA57D717-BA8E-43C2-A857-733A65AF42D8}"/>
    <cellStyle name="SAPBEXexcGood2 2 4" xfId="3905" xr:uid="{CD3BA6AA-5906-456A-854E-85B3C9F74219}"/>
    <cellStyle name="SAPBEXexcGood2 2 4 2" xfId="11795" xr:uid="{66427A53-EBA0-4DD8-9F7B-0B4220391165}"/>
    <cellStyle name="SAPBEXexcGood2 2 4 3" xfId="12214" xr:uid="{666EF495-F3D1-4808-8856-0EFCEEE64B57}"/>
    <cellStyle name="SAPBEXexcGood2 2 4 4" xfId="12852" xr:uid="{5B805A51-977A-4484-AC83-0EF804C16D21}"/>
    <cellStyle name="SAPBEXexcGood2 2 5" xfId="11512" xr:uid="{CE79C202-B691-4F73-951E-454595AC3831}"/>
    <cellStyle name="SAPBEXexcGood2 2 6" xfId="11928" xr:uid="{CC8BCF0A-6AC6-46AC-A921-5495D819B6E6}"/>
    <cellStyle name="SAPBEXexcGood2 2 7" xfId="12354" xr:uid="{CB436FE3-3847-46ED-A3C3-F707E1C30787}"/>
    <cellStyle name="SAPBEXexcGood2 3" xfId="3512" xr:uid="{C58F44FA-177B-4672-B342-09F4101C673F}"/>
    <cellStyle name="SAPBEXexcGood2 3 2" xfId="11564" xr:uid="{EFA0B944-616C-44B0-9795-49940B2BE77E}"/>
    <cellStyle name="SAPBEXexcGood2 3 2 2" xfId="13133" xr:uid="{7D2124A1-8CCC-43BC-A41C-17E6856CE0D5}"/>
    <cellStyle name="SAPBEXexcGood2 3 3" xfId="11984" xr:uid="{7E227560-A667-401F-AC94-81149C19A70B}"/>
    <cellStyle name="SAPBEXexcGood2 3 4" xfId="12438" xr:uid="{6E94F971-11CE-410D-B3C6-773C03C454DF}"/>
    <cellStyle name="SAPBEXexcGood2 4" xfId="3653" xr:uid="{9EB54574-39F6-4AD7-927A-66A75F4EE7B3}"/>
    <cellStyle name="SAPBEXexcGood2 4 2" xfId="11697" xr:uid="{0CA9AB63-595F-44C8-AB78-BE37A5ABF182}"/>
    <cellStyle name="SAPBEXexcGood2 4 2 2" xfId="13242" xr:uid="{60E74B33-2AD0-42A0-8AB0-F7637674D6A3}"/>
    <cellStyle name="SAPBEXexcGood2 4 3" xfId="12117" xr:uid="{0AC7DB3C-E7EE-4F41-B605-88540591802F}"/>
    <cellStyle name="SAPBEXexcGood2 4 4" xfId="12583" xr:uid="{36FCB172-DB00-4DEF-9CFF-B09F5EB4AF18}"/>
    <cellStyle name="SAPBEXexcGood2 5" xfId="3595" xr:uid="{EADCEE06-3332-4F5B-AF80-1BB06B1A1BB5}"/>
    <cellStyle name="SAPBEXexcGood2 5 2" xfId="11640" xr:uid="{242B24C0-F047-4068-82B3-D9D1BBD17BE7}"/>
    <cellStyle name="SAPBEXexcGood2 5 3" xfId="12060" xr:uid="{A944C414-B11C-4074-9414-D29031037EA0}"/>
    <cellStyle name="SAPBEXexcGood2 5 4" xfId="12523" xr:uid="{7968FDE9-C3DA-421C-912D-2FEE12C294B1}"/>
    <cellStyle name="SAPBEXexcGood2 6" xfId="11465" xr:uid="{0549EB23-C297-464F-ACF6-621D2AFFA49B}"/>
    <cellStyle name="SAPBEXexcGood2 7" xfId="11878" xr:uid="{2E509B25-9715-4976-AE1E-095D79B1B259}"/>
    <cellStyle name="SAPBEXexcGood2 8" xfId="12282" xr:uid="{758DEF00-45A1-424B-954E-4A08C8483EE9}"/>
    <cellStyle name="SAPBEXexcGood3" xfId="2003" xr:uid="{369F2755-7407-4B89-A27E-10C080C13812}"/>
    <cellStyle name="SAPBEXexcGood3 2" xfId="2185" xr:uid="{8413419C-28ED-49C7-B14B-4B020A63FDCC}"/>
    <cellStyle name="SAPBEXexcGood3 2 2" xfId="3563" xr:uid="{D7A056CA-4C5D-45DD-A46A-CD685F498948}"/>
    <cellStyle name="SAPBEXexcGood3 2 2 2" xfId="11614" xr:uid="{98A63178-FC5E-4822-8D89-0F5AF35DC207}"/>
    <cellStyle name="SAPBEXexcGood3 2 2 2 2" xfId="13184" xr:uid="{8B82CFD5-34E0-4FCD-8CC3-7B3A5286FBC5}"/>
    <cellStyle name="SAPBEXexcGood3 2 2 3" xfId="12034" xr:uid="{6E71F700-4BA7-480F-BBEC-77D371BCA802}"/>
    <cellStyle name="SAPBEXexcGood3 2 2 4" xfId="12489" xr:uid="{EAFE677C-7D6D-43F4-B1F5-42480866045B}"/>
    <cellStyle name="SAPBEXexcGood3 2 3" xfId="3706" xr:uid="{58D29647-9667-471C-B1E5-D06B428FE936}"/>
    <cellStyle name="SAPBEXexcGood3 2 3 2" xfId="11750" xr:uid="{0F0AF346-88CC-4FB4-8ED6-7AFBA93E1FD0}"/>
    <cellStyle name="SAPBEXexcGood3 2 3 2 2" xfId="13291" xr:uid="{EA6F4A20-9A79-4A46-BDD0-28DE4DD9FEE0}"/>
    <cellStyle name="SAPBEXexcGood3 2 3 3" xfId="12170" xr:uid="{28890BC1-D4C8-46BE-BDB9-CDB0866C8341}"/>
    <cellStyle name="SAPBEXexcGood3 2 3 4" xfId="12636" xr:uid="{289AD47B-A617-44CB-9694-A00A255283D4}"/>
    <cellStyle name="SAPBEXexcGood3 2 4" xfId="3908" xr:uid="{AEB22FAA-260C-4F38-8360-589A69624424}"/>
    <cellStyle name="SAPBEXexcGood3 2 4 2" xfId="11798" xr:uid="{A279290A-E4B7-4444-AAFF-ADF68851959E}"/>
    <cellStyle name="SAPBEXexcGood3 2 4 3" xfId="12217" xr:uid="{064D4754-1C1B-40BB-9491-B4A372E0D930}"/>
    <cellStyle name="SAPBEXexcGood3 2 4 4" xfId="12855" xr:uid="{A1908F41-CB6F-43DF-B373-DAA06ACB6169}"/>
    <cellStyle name="SAPBEXexcGood3 2 5" xfId="11515" xr:uid="{0D582ADB-1436-4CAA-B491-D7E62F457089}"/>
    <cellStyle name="SAPBEXexcGood3 2 6" xfId="11931" xr:uid="{FCE866AB-D13B-4DF6-80E1-B37764150C5B}"/>
    <cellStyle name="SAPBEXexcGood3 2 7" xfId="12357" xr:uid="{2633AADC-3A1C-4B96-AA79-B306F6BFCE1C}"/>
    <cellStyle name="SAPBEXexcGood3 3" xfId="3513" xr:uid="{C585435C-9915-49F5-B25D-459CD88D3FD6}"/>
    <cellStyle name="SAPBEXexcGood3 3 2" xfId="11565" xr:uid="{88360A43-2397-44B2-9C4E-552D6386ED53}"/>
    <cellStyle name="SAPBEXexcGood3 3 2 2" xfId="13134" xr:uid="{D59F13A8-ED23-416C-B6C6-1BC79410BC53}"/>
    <cellStyle name="SAPBEXexcGood3 3 3" xfId="11985" xr:uid="{528F9F5B-5C17-4B6D-B993-4F7AD20C8132}"/>
    <cellStyle name="SAPBEXexcGood3 3 4" xfId="12439" xr:uid="{A1D80EEB-5561-44DD-AE9C-17BAA6E6BB7D}"/>
    <cellStyle name="SAPBEXexcGood3 4" xfId="3654" xr:uid="{54CC4370-DCAF-458C-84E1-2D8C36A4C8A1}"/>
    <cellStyle name="SAPBEXexcGood3 4 2" xfId="11698" xr:uid="{021577BF-3AEE-4E6B-BEFA-B0914800445F}"/>
    <cellStyle name="SAPBEXexcGood3 4 2 2" xfId="13243" xr:uid="{70C82B65-34B9-499C-B02C-E39ED75AB98D}"/>
    <cellStyle name="SAPBEXexcGood3 4 3" xfId="12118" xr:uid="{E673B732-97E2-428E-944B-6A07589F5054}"/>
    <cellStyle name="SAPBEXexcGood3 4 4" xfId="12584" xr:uid="{7A491463-DE41-4156-BDA9-32ADDF106D5C}"/>
    <cellStyle name="SAPBEXexcGood3 5" xfId="3634" xr:uid="{9547FDF6-129A-481E-9475-3566B4FD38D5}"/>
    <cellStyle name="SAPBEXexcGood3 5 2" xfId="11678" xr:uid="{0F0BDEB3-2222-49A1-B05B-7B4BF53CEE9F}"/>
    <cellStyle name="SAPBEXexcGood3 5 3" xfId="12098" xr:uid="{B92206BC-052D-471F-8AA0-94A5F47C5082}"/>
    <cellStyle name="SAPBEXexcGood3 5 4" xfId="12563" xr:uid="{2EF0CF0C-57B4-492A-A024-677280A4BE23}"/>
    <cellStyle name="SAPBEXexcGood3 6" xfId="11466" xr:uid="{0CA88DF1-98A0-4E5A-8DE0-201F90F16DC6}"/>
    <cellStyle name="SAPBEXexcGood3 7" xfId="11879" xr:uid="{7ACFE921-17E2-46C8-A08B-CAB9E3748BB4}"/>
    <cellStyle name="SAPBEXexcGood3 8" xfId="12283" xr:uid="{7CB769D8-1273-42DE-8D7A-2C1E316CC4FB}"/>
    <cellStyle name="SAPBEXfilterDrill" xfId="2004" xr:uid="{45B11553-B9BF-469A-9D66-DC84C41F2287}"/>
    <cellStyle name="SAPBEXfilterDrill 2" xfId="2188" xr:uid="{400C8C42-7B2F-47A5-9BAC-FE378896CBF5}"/>
    <cellStyle name="SAPBEXfilterDrill 2 2" xfId="3566" xr:uid="{3FA40203-6F5B-4387-B8F0-830692C6AD76}"/>
    <cellStyle name="SAPBEXfilterDrill 2 2 2" xfId="11617" xr:uid="{FB08B221-49C6-4089-9D64-93EF038B0015}"/>
    <cellStyle name="SAPBEXfilterDrill 2 2 2 2" xfId="13187" xr:uid="{27408C21-7CDD-4276-904A-DEF0C25BC7D6}"/>
    <cellStyle name="SAPBEXfilterDrill 2 2 3" xfId="12037" xr:uid="{4EF6B4D1-D157-4584-87B2-52DEE858DD29}"/>
    <cellStyle name="SAPBEXfilterDrill 2 2 4" xfId="12492" xr:uid="{02078CBA-14E3-4747-8AAB-8711E2907AB2}"/>
    <cellStyle name="SAPBEXfilterDrill 2 3" xfId="3709" xr:uid="{97CE0386-2FFF-4683-9FFF-29D5D149ABD4}"/>
    <cellStyle name="SAPBEXfilterDrill 2 3 2" xfId="11753" xr:uid="{2648B428-8170-4A3F-BAAF-CA199CDCE175}"/>
    <cellStyle name="SAPBEXfilterDrill 2 3 2 2" xfId="13294" xr:uid="{9AAF35D6-A952-4827-9015-8C1EAF316616}"/>
    <cellStyle name="SAPBEXfilterDrill 2 3 3" xfId="12173" xr:uid="{A7841DC9-2C0E-4F29-8A99-1B5BBBC90BB1}"/>
    <cellStyle name="SAPBEXfilterDrill 2 3 4" xfId="12639" xr:uid="{01ECE147-1053-49BD-971B-0603F03C0632}"/>
    <cellStyle name="SAPBEXfilterDrill 2 4" xfId="3911" xr:uid="{EDBFA466-A160-46F8-95F1-559E460B5779}"/>
    <cellStyle name="SAPBEXfilterDrill 2 4 2" xfId="11801" xr:uid="{8AEFBE54-F94F-4F0B-979A-AD48C0D7E2A7}"/>
    <cellStyle name="SAPBEXfilterDrill 2 4 3" xfId="12220" xr:uid="{45AFCC66-71DD-457A-9F78-82D722ECE7FC}"/>
    <cellStyle name="SAPBEXfilterDrill 2 4 4" xfId="12858" xr:uid="{390D9F23-66C5-4DAE-B205-CA452EC3DBF0}"/>
    <cellStyle name="SAPBEXfilterDrill 2 5" xfId="11518" xr:uid="{00F020BB-F3B8-43B2-A18C-7B46C21497B4}"/>
    <cellStyle name="SAPBEXfilterDrill 2 6" xfId="11934" xr:uid="{BD14239F-9D33-4417-A7FF-820AB7CA7E0F}"/>
    <cellStyle name="SAPBEXfilterDrill 2 7" xfId="12360" xr:uid="{AF012C2C-9EFD-470F-89C4-93C8533996E8}"/>
    <cellStyle name="SAPBEXfilterDrill 3" xfId="3514" xr:uid="{30A8D334-0E02-4A9C-9EF7-4835C1BD5B58}"/>
    <cellStyle name="SAPBEXfilterDrill 3 2" xfId="11566" xr:uid="{04A13CA3-016F-4D70-8222-3DBE2717A42F}"/>
    <cellStyle name="SAPBEXfilterDrill 3 2 2" xfId="13135" xr:uid="{85DC4867-B0BB-4CF0-938E-0B34275577F9}"/>
    <cellStyle name="SAPBEXfilterDrill 3 3" xfId="11986" xr:uid="{B26C7740-4350-4990-9331-06BD48EA52AA}"/>
    <cellStyle name="SAPBEXfilterDrill 3 4" xfId="12440" xr:uid="{5A030082-62FA-4DCA-ABE9-9E47F977176F}"/>
    <cellStyle name="SAPBEXfilterDrill 4" xfId="3655" xr:uid="{E000F65C-E203-4830-93F6-2E617295F9FC}"/>
    <cellStyle name="SAPBEXfilterDrill 4 2" xfId="11699" xr:uid="{BA9F7770-2E47-4FF8-9A22-BE06AAAC66E7}"/>
    <cellStyle name="SAPBEXfilterDrill 4 2 2" xfId="13244" xr:uid="{625B4A3B-A65B-4845-B83B-E397DDBB2B7F}"/>
    <cellStyle name="SAPBEXfilterDrill 4 3" xfId="12119" xr:uid="{7027B35B-9A6F-48F5-BD52-533836F03EA3}"/>
    <cellStyle name="SAPBEXfilterDrill 4 4" xfId="12585" xr:uid="{2BE5D39A-8C19-41B5-9C9A-59E69CE96837}"/>
    <cellStyle name="SAPBEXfilterDrill 5" xfId="3633" xr:uid="{2BCAA326-8C35-49FA-AE2D-7DF05F7172D7}"/>
    <cellStyle name="SAPBEXfilterDrill 5 2" xfId="11677" xr:uid="{E210DA02-5166-4EA0-A24E-BDA0A5CE0751}"/>
    <cellStyle name="SAPBEXfilterDrill 5 3" xfId="12097" xr:uid="{808FD793-2916-40C4-A671-FF0908166FDE}"/>
    <cellStyle name="SAPBEXfilterDrill 5 4" xfId="12562" xr:uid="{7B018429-EAA6-4CA4-9004-D79DDE0C81AB}"/>
    <cellStyle name="SAPBEXfilterDrill 6" xfId="11467" xr:uid="{B30277B4-C8C3-4810-AF5B-A5CA7C95FA0B}"/>
    <cellStyle name="SAPBEXfilterDrill 7" xfId="11880" xr:uid="{B42C3D6D-82BA-4043-92C4-CC28FE268419}"/>
    <cellStyle name="SAPBEXfilterDrill 8" xfId="12284" xr:uid="{6F5A72EC-6A3C-4DAC-A034-0AD719C9DB7C}"/>
    <cellStyle name="SAPBEXfilterItem" xfId="2005" xr:uid="{40A076A9-9286-44C5-AA6D-318829926671}"/>
    <cellStyle name="SAPBEXfilterItem 2" xfId="2174" xr:uid="{B8840369-D888-4890-B2F1-F56E2FBFBEF4}"/>
    <cellStyle name="SAPBEXfilterItem 2 2" xfId="3552" xr:uid="{9062EC05-9156-46E0-BFCC-BE57EAC11913}"/>
    <cellStyle name="SAPBEXfilterItem 2 2 2" xfId="11603" xr:uid="{F23F68F6-FBAA-4BCE-99B4-5F5BFF5A3745}"/>
    <cellStyle name="SAPBEXfilterItem 2 2 2 2" xfId="13173" xr:uid="{D28C9513-DFC8-4DD9-92CE-66C7755D1DDF}"/>
    <cellStyle name="SAPBEXfilterItem 2 2 3" xfId="12023" xr:uid="{E0E6FBD9-7AA0-42FD-AD3D-FB9F8A50B2BD}"/>
    <cellStyle name="SAPBEXfilterItem 2 2 4" xfId="12478" xr:uid="{37C9F510-85A8-491C-A850-4E059083DAE0}"/>
    <cellStyle name="SAPBEXfilterItem 2 3" xfId="3695" xr:uid="{20072CD5-FE34-4F18-8964-9369BDD45E69}"/>
    <cellStyle name="SAPBEXfilterItem 2 3 2" xfId="11739" xr:uid="{A527B0B7-681E-40FD-ABC3-FB35C5470966}"/>
    <cellStyle name="SAPBEXfilterItem 2 3 2 2" xfId="13280" xr:uid="{97CCFD62-F684-4DD0-B65D-0D596488AFE1}"/>
    <cellStyle name="SAPBEXfilterItem 2 3 3" xfId="12159" xr:uid="{3A5EFD86-DE42-484C-B423-2DEDD6F0A047}"/>
    <cellStyle name="SAPBEXfilterItem 2 3 4" xfId="12625" xr:uid="{FA03CEB5-9112-45A3-A440-8EAE94D5FAF8}"/>
    <cellStyle name="SAPBEXfilterItem 2 4" xfId="3897" xr:uid="{8C72C12E-4B01-4BB6-A7A0-2DAD1E00C135}"/>
    <cellStyle name="SAPBEXfilterItem 2 4 2" xfId="11787" xr:uid="{2EAFB804-5DE8-4D52-A17D-1E2ACBBAEF2B}"/>
    <cellStyle name="SAPBEXfilterItem 2 4 3" xfId="12206" xr:uid="{71DEC481-4BE2-4637-BB02-8ACBBB2F3F7B}"/>
    <cellStyle name="SAPBEXfilterItem 2 4 4" xfId="12844" xr:uid="{B1BD04A9-D529-492A-933A-EB28FCF706D5}"/>
    <cellStyle name="SAPBEXfilterItem 2 5" xfId="11504" xr:uid="{68BDC87D-37A4-46F0-89D9-C0D892BAEF57}"/>
    <cellStyle name="SAPBEXfilterItem 2 6" xfId="11920" xr:uid="{FB06BCF4-5567-4FB8-8595-DA439A39CD14}"/>
    <cellStyle name="SAPBEXfilterItem 2 7" xfId="12346" xr:uid="{6AB1676F-32CD-4999-AECB-5B73D8150A3A}"/>
    <cellStyle name="SAPBEXfilterItem 3" xfId="3515" xr:uid="{17B9AB80-7EA8-4341-A8AA-A59F11DC4739}"/>
    <cellStyle name="SAPBEXfilterItem 3 2" xfId="11567" xr:uid="{46DF4D40-BF4B-4305-BC49-E26E8D966CC8}"/>
    <cellStyle name="SAPBEXfilterItem 3 2 2" xfId="13136" xr:uid="{99CD1BFA-4F37-4A60-9408-29318457174B}"/>
    <cellStyle name="SAPBEXfilterItem 3 3" xfId="11987" xr:uid="{606532C0-6B09-49A5-B0D2-D40EFECA4D47}"/>
    <cellStyle name="SAPBEXfilterItem 3 4" xfId="12441" xr:uid="{27DB0E2C-893E-4FF3-858D-1FB4F22FFDD6}"/>
    <cellStyle name="SAPBEXfilterItem 4" xfId="3656" xr:uid="{E873E645-8B3D-4355-A468-150868E15F64}"/>
    <cellStyle name="SAPBEXfilterItem 4 2" xfId="11700" xr:uid="{15AE43C5-F211-4491-A711-35D727222CF9}"/>
    <cellStyle name="SAPBEXfilterItem 4 2 2" xfId="13245" xr:uid="{BF7E2B94-11DA-4208-8152-0B4C51D6A5D2}"/>
    <cellStyle name="SAPBEXfilterItem 4 3" xfId="12120" xr:uid="{02CDFF15-35F9-4258-A327-F931934FB9E3}"/>
    <cellStyle name="SAPBEXfilterItem 4 4" xfId="12586" xr:uid="{A4817A43-E194-458D-8E98-CAD799768FFA}"/>
    <cellStyle name="SAPBEXfilterItem 5" xfId="3632" xr:uid="{8BB579C8-52B3-457E-89AA-42FD4F298585}"/>
    <cellStyle name="SAPBEXfilterItem 5 2" xfId="11676" xr:uid="{7F27DD70-81CC-4835-AA14-B00938FD979F}"/>
    <cellStyle name="SAPBEXfilterItem 5 3" xfId="12096" xr:uid="{E4C5E14B-446E-414D-BC17-7FEB79E018C3}"/>
    <cellStyle name="SAPBEXfilterItem 5 4" xfId="12561" xr:uid="{A09586FB-8C7A-4009-B4D9-DC1984F6F2D7}"/>
    <cellStyle name="SAPBEXfilterItem 6" xfId="11468" xr:uid="{F81E4976-8D0E-45AC-9652-BE482F231BB0}"/>
    <cellStyle name="SAPBEXfilterItem 7" xfId="11881" xr:uid="{81623F2C-0562-4B1B-A418-17D2029FC205}"/>
    <cellStyle name="SAPBEXfilterItem 8" xfId="12285" xr:uid="{26C758EF-7F39-4B5D-99C2-BE5AE446A8D4}"/>
    <cellStyle name="SAPBEXfilterText" xfId="2006" xr:uid="{AC29B4A9-3304-467F-8F25-985FBE2A9150}"/>
    <cellStyle name="SAPBEXfilterText 2" xfId="2177" xr:uid="{02DF7951-E78D-4070-AC25-BD9598BA9386}"/>
    <cellStyle name="SAPBEXfilterText 2 2" xfId="3555" xr:uid="{885C40D9-CA53-4FC1-8E32-301F0E39C7C2}"/>
    <cellStyle name="SAPBEXfilterText 2 2 2" xfId="11606" xr:uid="{F787A2B6-BF29-416F-96E0-D09F995A96BB}"/>
    <cellStyle name="SAPBEXfilterText 2 2 2 2" xfId="13176" xr:uid="{8B111DF1-6C5C-45EB-9616-AE7B58269D97}"/>
    <cellStyle name="SAPBEXfilterText 2 2 3" xfId="12026" xr:uid="{F7681217-418F-4D83-A050-45504CBC9344}"/>
    <cellStyle name="SAPBEXfilterText 2 2 4" xfId="12481" xr:uid="{64E52EE0-CB84-49F4-A196-59B50930538A}"/>
    <cellStyle name="SAPBEXfilterText 2 3" xfId="3698" xr:uid="{704B1EA0-E70C-4711-B1B3-4DD92DAB964D}"/>
    <cellStyle name="SAPBEXfilterText 2 3 2" xfId="11742" xr:uid="{32AF66B5-D1B8-46CE-9F11-BD7AD75E1000}"/>
    <cellStyle name="SAPBEXfilterText 2 3 2 2" xfId="13283" xr:uid="{A2E5AE56-939B-4837-AF85-45F21649DA8A}"/>
    <cellStyle name="SAPBEXfilterText 2 3 3" xfId="12162" xr:uid="{F211B4AE-D4E0-4B75-9B55-75D9854B4988}"/>
    <cellStyle name="SAPBEXfilterText 2 3 4" xfId="12628" xr:uid="{9D194F56-C34F-4783-A0AA-411CBD054112}"/>
    <cellStyle name="SAPBEXfilterText 2 4" xfId="3900" xr:uid="{02BC5A71-AEEF-4578-B35B-BA4EFEA5C259}"/>
    <cellStyle name="SAPBEXfilterText 2 4 2" xfId="11790" xr:uid="{088AED64-C538-4057-845B-CD4D86DEE551}"/>
    <cellStyle name="SAPBEXfilterText 2 4 3" xfId="12209" xr:uid="{67C094CF-FC14-4227-A3A4-08D3AD47D351}"/>
    <cellStyle name="SAPBEXfilterText 2 4 4" xfId="12847" xr:uid="{D937B926-8E5B-4CBF-81A5-3182282FB06B}"/>
    <cellStyle name="SAPBEXfilterText 2 5" xfId="11507" xr:uid="{9B501516-3583-4946-928F-5C4A2BCE7C5F}"/>
    <cellStyle name="SAPBEXfilterText 2 6" xfId="11923" xr:uid="{B315BFAD-E78B-465B-BE19-F1B0328DAFD0}"/>
    <cellStyle name="SAPBEXfilterText 2 7" xfId="12349" xr:uid="{6532D302-2C94-46A0-9582-A09CC6592CD4}"/>
    <cellStyle name="SAPBEXfilterText 3" xfId="3516" xr:uid="{D1362321-4855-45ED-936F-9CB868D5D7FE}"/>
    <cellStyle name="SAPBEXfilterText 3 2" xfId="11568" xr:uid="{39CDA395-7BE2-464E-B9E3-1240FA4DAB76}"/>
    <cellStyle name="SAPBEXfilterText 3 2 2" xfId="13137" xr:uid="{228DB00B-D203-4777-8986-7FABC4614C0A}"/>
    <cellStyle name="SAPBEXfilterText 3 3" xfId="11988" xr:uid="{C9503A0C-312F-4DA8-9D28-D924325E36BD}"/>
    <cellStyle name="SAPBEXfilterText 3 4" xfId="12442" xr:uid="{ACD465A6-73AA-43AC-BB4F-976549E6E4E2}"/>
    <cellStyle name="SAPBEXfilterText 4" xfId="3657" xr:uid="{DCCEEE3D-12AB-4ECC-8078-5C8FAC7F88C4}"/>
    <cellStyle name="SAPBEXfilterText 4 2" xfId="11701" xr:uid="{DCACDE9B-7EEC-450B-8A53-A662DB4D59C2}"/>
    <cellStyle name="SAPBEXfilterText 4 2 2" xfId="13246" xr:uid="{A1575875-77F8-44FC-B009-03FA4033539B}"/>
    <cellStyle name="SAPBEXfilterText 4 3" xfId="12121" xr:uid="{C5B59A77-6B3C-4A49-9827-DFA0DC99A48C}"/>
    <cellStyle name="SAPBEXfilterText 4 4" xfId="12587" xr:uid="{A7A7AAEC-0464-441C-98EE-FC3F70CA8DC2}"/>
    <cellStyle name="SAPBEXfilterText 5" xfId="3631" xr:uid="{B1474910-BD3D-4100-BDEC-FB7D6553FE46}"/>
    <cellStyle name="SAPBEXfilterText 5 2" xfId="11675" xr:uid="{6BE4C073-B689-4E93-8167-5D4251589C6A}"/>
    <cellStyle name="SAPBEXfilterText 5 3" xfId="12095" xr:uid="{D03EF3B4-304F-427D-9354-3BA5289E139E}"/>
    <cellStyle name="SAPBEXfilterText 5 4" xfId="12560" xr:uid="{0127966B-3F07-46C5-B2AF-9B4E9BBE2FF5}"/>
    <cellStyle name="SAPBEXfilterText 6" xfId="11469" xr:uid="{ADAA8535-BAA4-4FF5-B85E-022BB3BC302B}"/>
    <cellStyle name="SAPBEXfilterText 7" xfId="11882" xr:uid="{04EC807B-BD28-442F-A6C6-08909C507BE8}"/>
    <cellStyle name="SAPBEXfilterText 8" xfId="12286" xr:uid="{9F7048E3-8D1C-4E57-81F2-F235B1E765CD}"/>
    <cellStyle name="SAPBEXformats" xfId="2007" xr:uid="{48401D5B-7BFC-464F-9B1A-5CCB783BC2C8}"/>
    <cellStyle name="SAPBEXformats 2" xfId="2180" xr:uid="{7BF17FA3-496E-421F-B0AE-4F36D220CC9E}"/>
    <cellStyle name="SAPBEXformats 2 2" xfId="3558" xr:uid="{DE1D7E3F-BC83-4369-B8D0-22CF32AD7860}"/>
    <cellStyle name="SAPBEXformats 2 2 2" xfId="11609" xr:uid="{44A8FD10-E8F1-47E9-B76F-B0E381C9A83E}"/>
    <cellStyle name="SAPBEXformats 2 2 2 2" xfId="13179" xr:uid="{5B414698-A705-413A-A032-F92CB71E8FF6}"/>
    <cellStyle name="SAPBEXformats 2 2 3" xfId="12029" xr:uid="{E6354FB0-5B58-4FEB-9EE8-E60EA3E10533}"/>
    <cellStyle name="SAPBEXformats 2 2 4" xfId="12484" xr:uid="{8B106D72-F85C-41E0-9BCF-56310A3A22C6}"/>
    <cellStyle name="SAPBEXformats 2 3" xfId="3701" xr:uid="{681B495F-9566-47A0-B425-A1EF228719B2}"/>
    <cellStyle name="SAPBEXformats 2 3 2" xfId="11745" xr:uid="{D5583FCF-4351-4465-A2BD-E7BF2446327C}"/>
    <cellStyle name="SAPBEXformats 2 3 2 2" xfId="13286" xr:uid="{E940E3C0-4216-4E3A-AE77-2DCDFB6B2D27}"/>
    <cellStyle name="SAPBEXformats 2 3 3" xfId="12165" xr:uid="{CF9F0F9F-4755-4B70-8FEE-6C4933DDDB8E}"/>
    <cellStyle name="SAPBEXformats 2 3 4" xfId="12631" xr:uid="{3AB1B8A6-1EFF-41F3-B640-047AE7F8D2B3}"/>
    <cellStyle name="SAPBEXformats 2 4" xfId="3903" xr:uid="{AAD7CC57-A0FA-43B7-8B50-9870AFD331AD}"/>
    <cellStyle name="SAPBEXformats 2 4 2" xfId="11793" xr:uid="{0BC7FA9B-6575-4FCC-980D-010AB559296E}"/>
    <cellStyle name="SAPBEXformats 2 4 3" xfId="12212" xr:uid="{A1F40D85-F5A6-44C7-B873-F6AA5F66B01C}"/>
    <cellStyle name="SAPBEXformats 2 4 4" xfId="12850" xr:uid="{69743F37-CDEE-4BD9-86FA-EF1B9D8F4E9B}"/>
    <cellStyle name="SAPBEXformats 2 5" xfId="11510" xr:uid="{A9CB787F-0A5F-4074-BAAE-B1AB9B2DFB57}"/>
    <cellStyle name="SAPBEXformats 2 6" xfId="11926" xr:uid="{AF11662D-C98F-4F7C-BE0B-62432F8654EF}"/>
    <cellStyle name="SAPBEXformats 2 7" xfId="12352" xr:uid="{2CB02625-28D9-4BE0-ACF4-DDBBED053F92}"/>
    <cellStyle name="SAPBEXformats 3" xfId="3517" xr:uid="{64121AD5-33E6-411C-B59A-B6DF53652741}"/>
    <cellStyle name="SAPBEXformats 3 2" xfId="11569" xr:uid="{89C52DA4-E66D-4734-B364-95868DFA98CC}"/>
    <cellStyle name="SAPBEXformats 3 2 2" xfId="13138" xr:uid="{FC25097C-A1CA-462A-B723-6A91105DD57F}"/>
    <cellStyle name="SAPBEXformats 3 3" xfId="11989" xr:uid="{D7C3C701-D1A5-4664-A9A6-7B5652EAF55A}"/>
    <cellStyle name="SAPBEXformats 3 4" xfId="12443" xr:uid="{85AA9096-F9D6-4FCB-888B-7013E0E1E269}"/>
    <cellStyle name="SAPBEXformats 4" xfId="3658" xr:uid="{51BD2F01-8E6A-4679-84B1-82BF91068ACE}"/>
    <cellStyle name="SAPBEXformats 4 2" xfId="11702" xr:uid="{67AD3E4F-C1AF-4888-B4BA-92C7818A6C3F}"/>
    <cellStyle name="SAPBEXformats 4 2 2" xfId="13247" xr:uid="{81530B51-FE02-4F0F-9434-467975D4FCFC}"/>
    <cellStyle name="SAPBEXformats 4 3" xfId="12122" xr:uid="{CD1D5E94-028B-4079-BD93-8FBAAEF14EB0}"/>
    <cellStyle name="SAPBEXformats 4 4" xfId="12588" xr:uid="{C3F072BA-DF9A-48C8-AF0E-E0F18CAB092A}"/>
    <cellStyle name="SAPBEXformats 5" xfId="3630" xr:uid="{71C9ACB4-17FC-4317-8441-1112853426DD}"/>
    <cellStyle name="SAPBEXformats 5 2" xfId="11674" xr:uid="{8E62D292-58B9-4DB7-9AF9-630615C0A6C8}"/>
    <cellStyle name="SAPBEXformats 5 3" xfId="12094" xr:uid="{05119ECB-D124-476E-8179-9A7BD681ACB8}"/>
    <cellStyle name="SAPBEXformats 5 4" xfId="12559" xr:uid="{FEC400E5-216F-437A-9799-272E56255635}"/>
    <cellStyle name="SAPBEXformats 6" xfId="11470" xr:uid="{D144ACDD-06CD-4E4B-BCBE-CBCE4BCCDE5E}"/>
    <cellStyle name="SAPBEXformats 7" xfId="11883" xr:uid="{89C4ED18-AA5B-4E4D-A0A9-2790BC8486E8}"/>
    <cellStyle name="SAPBEXformats 8" xfId="12287" xr:uid="{80230F23-E08B-4123-8DA3-EAA19ABA7681}"/>
    <cellStyle name="SAPBEXheaderItem" xfId="2008" xr:uid="{26C3C837-B2CC-4ED6-9205-3B3FE58E529F}"/>
    <cellStyle name="SAPBEXheaderItem 2" xfId="2183" xr:uid="{F733818E-292E-4AFC-8151-716820259C90}"/>
    <cellStyle name="SAPBEXheaderItem 2 2" xfId="3561" xr:uid="{5AB15DA2-5FDD-4937-8811-F5D8B557E9BD}"/>
    <cellStyle name="SAPBEXheaderItem 2 2 2" xfId="11612" xr:uid="{3AA2D933-2C3B-41BA-839A-0E5883B64729}"/>
    <cellStyle name="SAPBEXheaderItem 2 2 2 2" xfId="13182" xr:uid="{730A1062-FC14-40CE-8C0E-064C175CDCAD}"/>
    <cellStyle name="SAPBEXheaderItem 2 2 3" xfId="12032" xr:uid="{20C65639-93B4-4781-A58E-6E685A67AC8A}"/>
    <cellStyle name="SAPBEXheaderItem 2 2 4" xfId="12487" xr:uid="{63FD0C57-A812-4ED2-A913-7BA37A0FDE28}"/>
    <cellStyle name="SAPBEXheaderItem 2 3" xfId="3704" xr:uid="{30789C08-8A45-4395-A26F-A5B28CCB95F3}"/>
    <cellStyle name="SAPBEXheaderItem 2 3 2" xfId="11748" xr:uid="{F8222B57-61D5-4D06-8643-44FE42B302AF}"/>
    <cellStyle name="SAPBEXheaderItem 2 3 2 2" xfId="13289" xr:uid="{378ECC26-54FA-41AD-98B4-B6C40034E3CF}"/>
    <cellStyle name="SAPBEXheaderItem 2 3 3" xfId="12168" xr:uid="{BCCE0E21-B5D4-4F44-BB39-CCB35761DE4F}"/>
    <cellStyle name="SAPBEXheaderItem 2 3 4" xfId="12634" xr:uid="{7593A4E4-8593-4C67-B07C-AC86BA92E558}"/>
    <cellStyle name="SAPBEXheaderItem 2 4" xfId="3906" xr:uid="{829E5B50-372F-4AF9-B000-091925C6812B}"/>
    <cellStyle name="SAPBEXheaderItem 2 4 2" xfId="11796" xr:uid="{924C584B-6168-49B3-BDF6-5264C25858D8}"/>
    <cellStyle name="SAPBEXheaderItem 2 4 3" xfId="12215" xr:uid="{A03408C7-FD1B-4F88-A47D-B54484EEAFBE}"/>
    <cellStyle name="SAPBEXheaderItem 2 4 4" xfId="12853" xr:uid="{063428CA-4385-4506-A556-997D80B540E2}"/>
    <cellStyle name="SAPBEXheaderItem 2 5" xfId="11513" xr:uid="{1C5BCA9C-D1CB-41F7-9C99-C2BB07E288D3}"/>
    <cellStyle name="SAPBEXheaderItem 2 6" xfId="11929" xr:uid="{7B0839E0-9345-4D98-A2D9-1FAFCA5287AC}"/>
    <cellStyle name="SAPBEXheaderItem 2 7" xfId="12355" xr:uid="{BAF24BBB-D458-4CA9-A229-B4E9801E44D4}"/>
    <cellStyle name="SAPBEXheaderItem 3" xfId="3518" xr:uid="{04697AFA-B58D-471C-AC52-A99EFD9120BB}"/>
    <cellStyle name="SAPBEXheaderItem 3 2" xfId="11570" xr:uid="{559A4B2F-3093-42BC-9FC1-175AC46A4A57}"/>
    <cellStyle name="SAPBEXheaderItem 3 2 2" xfId="13139" xr:uid="{B3217180-EB17-4615-9F50-B57C8854B580}"/>
    <cellStyle name="SAPBEXheaderItem 3 3" xfId="11990" xr:uid="{9DAA9F09-87C4-4B40-A2A1-20DE94C2870E}"/>
    <cellStyle name="SAPBEXheaderItem 3 4" xfId="12444" xr:uid="{0B8D62D1-676F-49E8-8BC2-8F4A949E4137}"/>
    <cellStyle name="SAPBEXheaderItem 4" xfId="3659" xr:uid="{832FEC72-6538-4D3B-9986-0FBFD6922D67}"/>
    <cellStyle name="SAPBEXheaderItem 4 2" xfId="11703" xr:uid="{3D4C4AA2-AA14-4D77-9E3D-910364F5712E}"/>
    <cellStyle name="SAPBEXheaderItem 4 2 2" xfId="13248" xr:uid="{896DBBDE-7C4A-4290-B585-9D7610B039EC}"/>
    <cellStyle name="SAPBEXheaderItem 4 3" xfId="12123" xr:uid="{AFB11E09-576E-4AE9-8CC1-5CEFBA044CF4}"/>
    <cellStyle name="SAPBEXheaderItem 4 4" xfId="12589" xr:uid="{46CFE875-49FB-425D-8A1D-A27BA50FFC54}"/>
    <cellStyle name="SAPBEXheaderItem 5" xfId="3629" xr:uid="{D5015019-C684-411C-8793-2EABF6FA5A5F}"/>
    <cellStyle name="SAPBEXheaderItem 5 2" xfId="11673" xr:uid="{FB9DDADB-8AF0-4B19-88A7-91E6987392F3}"/>
    <cellStyle name="SAPBEXheaderItem 5 3" xfId="12093" xr:uid="{A2CB47CC-C7BD-4CEE-AC0D-0E8A3607CE43}"/>
    <cellStyle name="SAPBEXheaderItem 5 4" xfId="12558" xr:uid="{BA0FF4DC-3070-4D00-9CCF-5753F263C6E1}"/>
    <cellStyle name="SAPBEXheaderItem 6" xfId="11471" xr:uid="{74427CDC-0FB5-4098-8545-29F8DCC271DF}"/>
    <cellStyle name="SAPBEXheaderItem 7" xfId="11884" xr:uid="{BC6A028A-8284-4191-B785-59B1EC311C05}"/>
    <cellStyle name="SAPBEXheaderItem 8" xfId="12288" xr:uid="{128BD2DB-0223-42FF-8D21-FF06C68D7ED9}"/>
    <cellStyle name="SAPBEXheaderText" xfId="2009" xr:uid="{6CD43617-9288-43DF-A9C8-D2CD4E821ECA}"/>
    <cellStyle name="SAPBEXheaderText 2" xfId="2186" xr:uid="{EE03C94F-CC9E-447D-A260-38A98F41BC8B}"/>
    <cellStyle name="SAPBEXheaderText 2 2" xfId="3564" xr:uid="{CC17A178-8066-41BF-8166-66BD45B872A8}"/>
    <cellStyle name="SAPBEXheaderText 2 2 2" xfId="11615" xr:uid="{5E4C0187-8FF3-4292-9B7F-12FF0E4586E8}"/>
    <cellStyle name="SAPBEXheaderText 2 2 2 2" xfId="13185" xr:uid="{F3D0551E-D104-4F21-BB54-469C0A20FFC2}"/>
    <cellStyle name="SAPBEXheaderText 2 2 3" xfId="12035" xr:uid="{43C54613-1FF0-4A56-A0F2-4895A169A01F}"/>
    <cellStyle name="SAPBEXheaderText 2 2 4" xfId="12490" xr:uid="{3B104284-8443-4CC3-B0F8-497BA4032B07}"/>
    <cellStyle name="SAPBEXheaderText 2 3" xfId="3707" xr:uid="{061BB71C-EEEF-476A-88AA-25117BFEC46E}"/>
    <cellStyle name="SAPBEXheaderText 2 3 2" xfId="11751" xr:uid="{B29C8BCC-EC6E-49EE-8DDF-FA5BA3542A60}"/>
    <cellStyle name="SAPBEXheaderText 2 3 2 2" xfId="13292" xr:uid="{75C5F3A5-A821-4401-A97A-E0E42661C559}"/>
    <cellStyle name="SAPBEXheaderText 2 3 3" xfId="12171" xr:uid="{51DBB292-15C3-473D-B1A5-D857226DFF76}"/>
    <cellStyle name="SAPBEXheaderText 2 3 4" xfId="12637" xr:uid="{97E3D2CF-22BB-4511-9834-C84C2F6CBA4B}"/>
    <cellStyle name="SAPBEXheaderText 2 4" xfId="3909" xr:uid="{0698A4E3-6D2B-4B87-8AF6-46FC6A99B3CF}"/>
    <cellStyle name="SAPBEXheaderText 2 4 2" xfId="11799" xr:uid="{B5B562B2-B970-4CD9-8BCD-06C512F62C51}"/>
    <cellStyle name="SAPBEXheaderText 2 4 3" xfId="12218" xr:uid="{705665A2-30C6-44F8-90DD-690778628D41}"/>
    <cellStyle name="SAPBEXheaderText 2 4 4" xfId="12856" xr:uid="{B1A2C49C-BB3F-4290-B154-B3C65D103AAC}"/>
    <cellStyle name="SAPBEXheaderText 2 5" xfId="11516" xr:uid="{4360FD22-FAF1-4A03-8C91-0AD63427A61D}"/>
    <cellStyle name="SAPBEXheaderText 2 6" xfId="11932" xr:uid="{FD2ECAAE-DCA3-4336-9176-E5071E229F4A}"/>
    <cellStyle name="SAPBEXheaderText 2 7" xfId="12358" xr:uid="{2487CF81-D475-4EDB-8CD0-DD797C23F343}"/>
    <cellStyle name="SAPBEXheaderText 3" xfId="3519" xr:uid="{641C253A-9073-4A76-8713-D25788119C1D}"/>
    <cellStyle name="SAPBEXheaderText 3 2" xfId="11571" xr:uid="{3F5ECEFF-9E78-4841-9219-23593518718D}"/>
    <cellStyle name="SAPBEXheaderText 3 2 2" xfId="13140" xr:uid="{E522FC62-7C2D-4AAE-A9DE-5E090E9E64D0}"/>
    <cellStyle name="SAPBEXheaderText 3 3" xfId="11991" xr:uid="{C18BDB99-8FFF-4F9B-A637-1BBBB6568477}"/>
    <cellStyle name="SAPBEXheaderText 3 4" xfId="12445" xr:uid="{F6242772-951C-46A3-B231-4666CF190E28}"/>
    <cellStyle name="SAPBEXheaderText 4" xfId="3660" xr:uid="{0924BAE3-2251-4CFC-B888-84D9A8D32539}"/>
    <cellStyle name="SAPBEXheaderText 4 2" xfId="11704" xr:uid="{70EF2D8E-C589-4C71-8BC2-9561D7AD0FF6}"/>
    <cellStyle name="SAPBEXheaderText 4 2 2" xfId="13249" xr:uid="{995E5696-A161-4C79-A490-160A73278DEB}"/>
    <cellStyle name="SAPBEXheaderText 4 3" xfId="12124" xr:uid="{BBA2C23C-D5A9-41BF-A879-D774E6227BEC}"/>
    <cellStyle name="SAPBEXheaderText 4 4" xfId="12590" xr:uid="{A29127BA-FDDE-4D0D-A56E-5BE80CED6A12}"/>
    <cellStyle name="SAPBEXheaderText 5" xfId="3627" xr:uid="{86B05BBB-A377-4AAA-956C-10037AF9951D}"/>
    <cellStyle name="SAPBEXheaderText 5 2" xfId="11671" xr:uid="{DF06E0D4-B38A-4C82-B202-0BF835D6F396}"/>
    <cellStyle name="SAPBEXheaderText 5 3" xfId="12091" xr:uid="{9CDDD8EF-BFFB-4244-A8A7-C6273CD8B4E8}"/>
    <cellStyle name="SAPBEXheaderText 5 4" xfId="12556" xr:uid="{B89E47B0-85B8-4035-8CC9-2948A1017380}"/>
    <cellStyle name="SAPBEXheaderText 6" xfId="11472" xr:uid="{8CE8FBB0-DEC7-44FE-A957-AF253546927D}"/>
    <cellStyle name="SAPBEXheaderText 7" xfId="11885" xr:uid="{F05A3571-38D3-44A2-B8E2-DD4FCA335E65}"/>
    <cellStyle name="SAPBEXheaderText 8" xfId="12289" xr:uid="{632DF0BF-75EB-4D11-9D09-79A6D2CFF6D0}"/>
    <cellStyle name="SAPBEXHLevel0" xfId="2010" xr:uid="{F43FDFD2-5FF1-4E0D-9420-EDCAD064F95B}"/>
    <cellStyle name="SAPBEXHLevel0 2" xfId="2189" xr:uid="{57207BB2-8646-4332-B521-B518CFB9E5CA}"/>
    <cellStyle name="SAPBEXHLevel0 2 2" xfId="3567" xr:uid="{2CCCD00E-832B-49DF-95B1-AECDD08C5BD1}"/>
    <cellStyle name="SAPBEXHLevel0 2 2 2" xfId="11618" xr:uid="{33333F80-E7B3-4D03-B9D6-07BBB0878F3F}"/>
    <cellStyle name="SAPBEXHLevel0 2 2 2 2" xfId="13188" xr:uid="{EC28718B-9138-46C8-A772-4B97161DF814}"/>
    <cellStyle name="SAPBEXHLevel0 2 2 3" xfId="12038" xr:uid="{464C2E65-3BC1-445A-9CB4-B69C78956785}"/>
    <cellStyle name="SAPBEXHLevel0 2 2 4" xfId="12493" xr:uid="{E0DF212E-CAAB-4A22-96A6-FF3F201E4D92}"/>
    <cellStyle name="SAPBEXHLevel0 2 3" xfId="3710" xr:uid="{8698BF73-983A-4D5A-8A0D-FA1869FDC829}"/>
    <cellStyle name="SAPBEXHLevel0 2 3 2" xfId="11754" xr:uid="{54244A8C-CCB0-46EA-B397-9E341BDE260D}"/>
    <cellStyle name="SAPBEXHLevel0 2 3 2 2" xfId="13295" xr:uid="{0A3A3A23-3A1D-4D9F-8871-47BD5102238D}"/>
    <cellStyle name="SAPBEXHLevel0 2 3 3" xfId="12174" xr:uid="{F1B69F67-8814-4680-95D2-37DB2F6F8357}"/>
    <cellStyle name="SAPBEXHLevel0 2 3 4" xfId="12640" xr:uid="{13BF676B-D7A5-4D05-AB2A-1DD7BCC55C25}"/>
    <cellStyle name="SAPBEXHLevel0 2 4" xfId="3912" xr:uid="{AEEE8665-F30A-4460-96CC-8518BC12AB57}"/>
    <cellStyle name="SAPBEXHLevel0 2 4 2" xfId="11802" xr:uid="{233EC905-D2CF-4BD8-AC89-A7788D5773E8}"/>
    <cellStyle name="SAPBEXHLevel0 2 4 3" xfId="12221" xr:uid="{C7C9F911-ACA5-4A10-B516-EC715EC2A7F8}"/>
    <cellStyle name="SAPBEXHLevel0 2 4 4" xfId="12859" xr:uid="{1096B90C-4B98-471E-BD60-55701103BDD8}"/>
    <cellStyle name="SAPBEXHLevel0 2 5" xfId="11519" xr:uid="{5B584CDA-E02F-4BCC-90BD-6CBA0074055F}"/>
    <cellStyle name="SAPBEXHLevel0 2 6" xfId="11935" xr:uid="{6F3C9496-7102-4F23-9B63-46E381DA9CBB}"/>
    <cellStyle name="SAPBEXHLevel0 2 7" xfId="12361" xr:uid="{D03E5B70-4575-44D8-AD56-05661F52FEAA}"/>
    <cellStyle name="SAPBEXHLevel0 3" xfId="3520" xr:uid="{E485B270-DE26-40E9-8E17-3343B028FB13}"/>
    <cellStyle name="SAPBEXHLevel0 3 2" xfId="11572" xr:uid="{0184059E-712E-47CB-A883-62F3B344530E}"/>
    <cellStyle name="SAPBEXHLevel0 3 2 2" xfId="13141" xr:uid="{07C8332C-30E6-4245-9961-DF9FBD61F9BC}"/>
    <cellStyle name="SAPBEXHLevel0 3 3" xfId="11992" xr:uid="{2395F87C-3F28-4799-BCAC-707F29736DEE}"/>
    <cellStyle name="SAPBEXHLevel0 3 4" xfId="12446" xr:uid="{B2232D1C-B36A-4FF0-A24B-42B970551F9B}"/>
    <cellStyle name="SAPBEXHLevel0 4" xfId="3661" xr:uid="{2E4F692B-43EC-4529-A8BB-879E6BCD2A32}"/>
    <cellStyle name="SAPBEXHLevel0 4 2" xfId="11705" xr:uid="{97EEA120-DB91-4DB1-BA2B-22E7C9BB6CB4}"/>
    <cellStyle name="SAPBEXHLevel0 4 2 2" xfId="13250" xr:uid="{E137530B-ABD6-4E74-8ADA-56B2ECEB2D5F}"/>
    <cellStyle name="SAPBEXHLevel0 4 3" xfId="12125" xr:uid="{512CE3BB-E0EB-4DBC-BAB1-4712AB9D6DA3}"/>
    <cellStyle name="SAPBEXHLevel0 4 4" xfId="12591" xr:uid="{09C38229-EF67-4F58-8E63-646697B57319}"/>
    <cellStyle name="SAPBEXHLevel0 5" xfId="3626" xr:uid="{C6544B0B-E27B-4075-9835-C6A2337B245F}"/>
    <cellStyle name="SAPBEXHLevel0 5 2" xfId="11670" xr:uid="{47B1F2F3-CC8E-4123-850A-5C2DA8739D57}"/>
    <cellStyle name="SAPBEXHLevel0 5 3" xfId="12090" xr:uid="{7BCED55E-B0D3-4CD1-A342-09AE38B69C59}"/>
    <cellStyle name="SAPBEXHLevel0 5 4" xfId="12555" xr:uid="{A4D8257F-765A-470A-9711-BF0F3704F77B}"/>
    <cellStyle name="SAPBEXHLevel0 6" xfId="11473" xr:uid="{96CBE82B-A8BB-4753-B022-9B0CA56DA654}"/>
    <cellStyle name="SAPBEXHLevel0 7" xfId="11886" xr:uid="{68734C76-D032-4453-8F1C-D2CFC1902199}"/>
    <cellStyle name="SAPBEXHLevel0 8" xfId="12290" xr:uid="{060996BB-6635-4000-999C-DD304935EBA5}"/>
    <cellStyle name="SAPBEXHLevel0X" xfId="2011" xr:uid="{2854119A-4EFA-455F-911C-55AE0C89244B}"/>
    <cellStyle name="SAPBEXHLevel0X 2" xfId="2191" xr:uid="{C24E0448-0016-4F95-9A5E-166C2237AB90}"/>
    <cellStyle name="SAPBEXHLevel0X 2 2" xfId="3569" xr:uid="{A6812606-1813-4392-9068-0162E619616D}"/>
    <cellStyle name="SAPBEXHLevel0X 2 2 2" xfId="11620" xr:uid="{ED984548-873E-42CF-BC43-805428E6A791}"/>
    <cellStyle name="SAPBEXHLevel0X 2 2 2 2" xfId="13190" xr:uid="{7E520E0A-7246-407D-B8F8-9607852842C3}"/>
    <cellStyle name="SAPBEXHLevel0X 2 2 3" xfId="12040" xr:uid="{E22E0582-BE26-4DE1-9474-8E952A04052A}"/>
    <cellStyle name="SAPBEXHLevel0X 2 2 4" xfId="12495" xr:uid="{A79C04FD-D7CE-400B-8534-497A28A9E687}"/>
    <cellStyle name="SAPBEXHLevel0X 2 3" xfId="3712" xr:uid="{955E299B-F9A5-429D-9402-30C49242569B}"/>
    <cellStyle name="SAPBEXHLevel0X 2 3 2" xfId="11756" xr:uid="{EBBAD123-E047-4EBC-A1C9-226B60A440C6}"/>
    <cellStyle name="SAPBEXHLevel0X 2 3 2 2" xfId="13297" xr:uid="{1B37087B-AD9E-49AF-8FFA-F9E82B143C39}"/>
    <cellStyle name="SAPBEXHLevel0X 2 3 3" xfId="12176" xr:uid="{D9567527-11C1-465C-BACA-3D951B2C2DBC}"/>
    <cellStyle name="SAPBEXHLevel0X 2 3 4" xfId="12642" xr:uid="{75343AEC-2666-4057-AA8D-07D392C51D22}"/>
    <cellStyle name="SAPBEXHLevel0X 2 4" xfId="3914" xr:uid="{D1F3E9BA-55A0-49DE-B324-44151CA36713}"/>
    <cellStyle name="SAPBEXHLevel0X 2 4 2" xfId="11804" xr:uid="{763A0E8D-19AA-4D4C-AE4E-622A27F0E605}"/>
    <cellStyle name="SAPBEXHLevel0X 2 4 3" xfId="12223" xr:uid="{3A7AE9D0-341A-492D-BC91-7938AC563B2B}"/>
    <cellStyle name="SAPBEXHLevel0X 2 4 4" xfId="12861" xr:uid="{079FCE4E-3145-4D76-B033-26726408311C}"/>
    <cellStyle name="SAPBEXHLevel0X 2 5" xfId="11521" xr:uid="{817C63F8-F7B0-4713-B386-E42B8B343684}"/>
    <cellStyle name="SAPBEXHLevel0X 2 6" xfId="11937" xr:uid="{F5D062B5-8425-4256-A2F5-685A655B9E2A}"/>
    <cellStyle name="SAPBEXHLevel0X 2 7" xfId="12363" xr:uid="{46ED91B3-9699-4535-8D00-550EDD5055DD}"/>
    <cellStyle name="SAPBEXHLevel0X 3" xfId="3521" xr:uid="{6C69D268-4FDC-419E-A7C3-76052135583E}"/>
    <cellStyle name="SAPBEXHLevel0X 3 2" xfId="11573" xr:uid="{ACA0CC19-4DA0-427F-82D6-2BE9684F4CFD}"/>
    <cellStyle name="SAPBEXHLevel0X 3 2 2" xfId="13142" xr:uid="{6F889A1E-6368-4689-9ACB-46951CF1A7B3}"/>
    <cellStyle name="SAPBEXHLevel0X 3 3" xfId="11993" xr:uid="{4FE3639E-832A-4297-82C9-3F30D51C4A98}"/>
    <cellStyle name="SAPBEXHLevel0X 3 4" xfId="12447" xr:uid="{9DEDB43A-C5F9-4CAD-877B-2B28CEC46CB9}"/>
    <cellStyle name="SAPBEXHLevel0X 4" xfId="3662" xr:uid="{51AA8A39-361E-4401-9F46-331989AB7141}"/>
    <cellStyle name="SAPBEXHLevel0X 4 2" xfId="11706" xr:uid="{43DFC27D-A0CF-44FB-A6DD-973094DB33E9}"/>
    <cellStyle name="SAPBEXHLevel0X 4 2 2" xfId="13251" xr:uid="{C1AC76F8-CBD5-4EC5-AC1C-49BA269F50E4}"/>
    <cellStyle name="SAPBEXHLevel0X 4 3" xfId="12126" xr:uid="{F4ABBFE4-FE72-4532-8C4F-0B3BA0838AE3}"/>
    <cellStyle name="SAPBEXHLevel0X 4 4" xfId="12592" xr:uid="{9D6C9B33-8FCE-4466-B7BB-6E7FEC6C8E76}"/>
    <cellStyle name="SAPBEXHLevel0X 5" xfId="3625" xr:uid="{5CCFA430-D2AD-4F69-949F-162842148D00}"/>
    <cellStyle name="SAPBEXHLevel0X 5 2" xfId="11669" xr:uid="{7CFEE1F1-D534-4128-AEC5-590C310F186C}"/>
    <cellStyle name="SAPBEXHLevel0X 5 3" xfId="12089" xr:uid="{C3E9FFCC-2B55-4AA5-9C70-42237714B9E0}"/>
    <cellStyle name="SAPBEXHLevel0X 5 4" xfId="12554" xr:uid="{ACF3B91C-057B-4AF0-86A0-9E1536F15592}"/>
    <cellStyle name="SAPBEXHLevel0X 6" xfId="11474" xr:uid="{F988F029-0833-4B3F-AFE7-3E5B383A1F9A}"/>
    <cellStyle name="SAPBEXHLevel0X 7" xfId="11887" xr:uid="{63EECAC5-2920-43A0-8BCC-83CAD8A3E976}"/>
    <cellStyle name="SAPBEXHLevel0X 8" xfId="12291" xr:uid="{7CB9E06A-A8FA-4D5B-B354-35DF3F0690DB}"/>
    <cellStyle name="SAPBEXHLevel1" xfId="2012" xr:uid="{0A722710-799B-4C4C-A065-8450AFEEFBCB}"/>
    <cellStyle name="SAPBEXHLevel1 2" xfId="2165" xr:uid="{C45A6053-AFBF-463D-B4F5-E405C20F8D2B}"/>
    <cellStyle name="SAPBEXHLevel1 2 2" xfId="3545" xr:uid="{D4EACC8E-77B9-4317-B664-A6CEBE301D90}"/>
    <cellStyle name="SAPBEXHLevel1 2 2 2" xfId="11596" xr:uid="{1F1FC190-C71D-49C1-8D5E-0C0BCE7D3A96}"/>
    <cellStyle name="SAPBEXHLevel1 2 2 2 2" xfId="13166" xr:uid="{6C21D824-B4FF-467D-AC7E-6848DA19A66E}"/>
    <cellStyle name="SAPBEXHLevel1 2 2 3" xfId="12016" xr:uid="{E3BFC025-0F74-48F0-8BC1-D338F1056CD1}"/>
    <cellStyle name="SAPBEXHLevel1 2 2 4" xfId="12471" xr:uid="{EDB375D1-EC8B-447F-B8D9-06CBBB4E2AAF}"/>
    <cellStyle name="SAPBEXHLevel1 2 3" xfId="3688" xr:uid="{A5ADB57D-E895-4006-8655-895EFB2ADDB4}"/>
    <cellStyle name="SAPBEXHLevel1 2 3 2" xfId="11732" xr:uid="{D368DD51-A158-4D7D-AAD7-9CD9167E1FCE}"/>
    <cellStyle name="SAPBEXHLevel1 2 3 2 2" xfId="13273" xr:uid="{A8221260-BEC0-4B6D-A955-3CE080E1CB5F}"/>
    <cellStyle name="SAPBEXHLevel1 2 3 3" xfId="12152" xr:uid="{1876FAD4-520E-4870-A1D5-FC28053911A3}"/>
    <cellStyle name="SAPBEXHLevel1 2 3 4" xfId="12618" xr:uid="{D0F8BE1E-9E1D-429E-BF81-4D6DA699457F}"/>
    <cellStyle name="SAPBEXHLevel1 2 4" xfId="3890" xr:uid="{1BBE9679-67ED-4881-A73D-4B24AA1634B0}"/>
    <cellStyle name="SAPBEXHLevel1 2 4 2" xfId="11780" xr:uid="{A0DBAE64-416F-4541-AAA8-3D492EA93A61}"/>
    <cellStyle name="SAPBEXHLevel1 2 4 3" xfId="12199" xr:uid="{9C466BAB-1BCC-4EC7-9B72-9148A6F6955D}"/>
    <cellStyle name="SAPBEXHLevel1 2 4 4" xfId="12835" xr:uid="{59460838-C333-4581-BA9C-99EE60C75103}"/>
    <cellStyle name="SAPBEXHLevel1 2 5" xfId="11497" xr:uid="{AEE176F4-F131-4853-ACD8-DE7EB4E7853E}"/>
    <cellStyle name="SAPBEXHLevel1 2 6" xfId="11913" xr:uid="{E0FDA1AA-3E74-4DD7-9E1F-6AAECFC25EA5}"/>
    <cellStyle name="SAPBEXHLevel1 2 7" xfId="12337" xr:uid="{528C279C-5E48-4B0B-BF2D-E829D07C411E}"/>
    <cellStyle name="SAPBEXHLevel1 3" xfId="3522" xr:uid="{4B701376-1780-401D-BFD6-274ACA3AB62D}"/>
    <cellStyle name="SAPBEXHLevel1 3 2" xfId="11574" xr:uid="{4118382B-8B80-413A-866E-D2194B7BF49D}"/>
    <cellStyle name="SAPBEXHLevel1 3 2 2" xfId="13143" xr:uid="{F5C10A3D-04AB-4159-8848-2015D7A27302}"/>
    <cellStyle name="SAPBEXHLevel1 3 3" xfId="11994" xr:uid="{2514B9D1-16CB-405E-B64F-A982272E11F5}"/>
    <cellStyle name="SAPBEXHLevel1 3 4" xfId="12448" xr:uid="{2B351C64-533B-4ABE-B913-27F3678F75BE}"/>
    <cellStyle name="SAPBEXHLevel1 4" xfId="3663" xr:uid="{D806A601-9723-45C2-AE2C-76ED649AF09B}"/>
    <cellStyle name="SAPBEXHLevel1 4 2" xfId="11707" xr:uid="{59C580DB-B3C5-43D6-B77C-A9DCE54CE179}"/>
    <cellStyle name="SAPBEXHLevel1 4 2 2" xfId="13252" xr:uid="{86B19A92-072E-4E9E-8ABB-4138EDCD9CAF}"/>
    <cellStyle name="SAPBEXHLevel1 4 3" xfId="12127" xr:uid="{DEAD97F2-C8F4-4877-95E2-D21178B1996A}"/>
    <cellStyle name="SAPBEXHLevel1 4 4" xfId="12593" xr:uid="{11DF1EE4-2E92-42DC-92B7-C1B8595F44A7}"/>
    <cellStyle name="SAPBEXHLevel1 5" xfId="3623" xr:uid="{50894BF5-7958-408A-AAED-295195CBA7EA}"/>
    <cellStyle name="SAPBEXHLevel1 5 2" xfId="11667" xr:uid="{2F837194-4EED-4428-AAEE-AB78EA2DB39B}"/>
    <cellStyle name="SAPBEXHLevel1 5 3" xfId="12087" xr:uid="{AEF5AFC8-A7DA-443B-B895-DC2A6CB08DC1}"/>
    <cellStyle name="SAPBEXHLevel1 5 4" xfId="12552" xr:uid="{DCDB0A2F-4C28-4488-A6CF-1762586D80B1}"/>
    <cellStyle name="SAPBEXHLevel1 6" xfId="11475" xr:uid="{5922351E-AA0C-4083-8CD6-8D0170C7497C}"/>
    <cellStyle name="SAPBEXHLevel1 7" xfId="11888" xr:uid="{0A2D441F-A924-4002-A980-59A292E75E01}"/>
    <cellStyle name="SAPBEXHLevel1 8" xfId="12292" xr:uid="{5C696393-15AA-4DFE-97E5-A7ECEDC1B68F}"/>
    <cellStyle name="SAPBEXHLevel1X" xfId="2013" xr:uid="{08E7BF03-E999-437D-B414-625B2C5D4D61}"/>
    <cellStyle name="SAPBEXHLevel1X 2" xfId="2192" xr:uid="{A46C13EF-DABD-46B3-B791-28DFA026E623}"/>
    <cellStyle name="SAPBEXHLevel1X 2 2" xfId="3570" xr:uid="{393336A9-6DB4-4168-84DC-67C93BF12813}"/>
    <cellStyle name="SAPBEXHLevel1X 2 2 2" xfId="11621" xr:uid="{45CE30D6-D443-45D7-BB23-8A7F1F19B525}"/>
    <cellStyle name="SAPBEXHLevel1X 2 2 2 2" xfId="13191" xr:uid="{6507EE7D-A02C-4435-BF2F-6A042CEE2968}"/>
    <cellStyle name="SAPBEXHLevel1X 2 2 3" xfId="12041" xr:uid="{C5F7AA38-E84E-451D-95C1-C44157CAB780}"/>
    <cellStyle name="SAPBEXHLevel1X 2 2 4" xfId="12496" xr:uid="{695AF8EE-A0BD-42DF-AB65-EF546B50CF8B}"/>
    <cellStyle name="SAPBEXHLevel1X 2 3" xfId="3713" xr:uid="{677143BE-B035-4B67-A0E9-724FBC201630}"/>
    <cellStyle name="SAPBEXHLevel1X 2 3 2" xfId="11757" xr:uid="{212F3AB7-2DFD-4DF8-BB77-FC14D9C7007B}"/>
    <cellStyle name="SAPBEXHLevel1X 2 3 2 2" xfId="13298" xr:uid="{D83815AA-3EF5-4D3C-923C-13557E31C12D}"/>
    <cellStyle name="SAPBEXHLevel1X 2 3 3" xfId="12177" xr:uid="{B4BA75C1-871C-4484-BCBC-9DA2C461C5A9}"/>
    <cellStyle name="SAPBEXHLevel1X 2 3 4" xfId="12643" xr:uid="{99983D1E-74EA-4FF8-9C0A-53CF1D0FEE03}"/>
    <cellStyle name="SAPBEXHLevel1X 2 4" xfId="3915" xr:uid="{0680CE0C-419F-493C-9C79-EC88680565FD}"/>
    <cellStyle name="SAPBEXHLevel1X 2 4 2" xfId="11805" xr:uid="{4D059161-59B8-4C5F-9947-A7A2187822ED}"/>
    <cellStyle name="SAPBEXHLevel1X 2 4 3" xfId="12224" xr:uid="{480C7738-FBE9-4225-8572-DFE47AE32592}"/>
    <cellStyle name="SAPBEXHLevel1X 2 4 4" xfId="12862" xr:uid="{7DF275F8-5910-4146-AF7C-3CC3D295241A}"/>
    <cellStyle name="SAPBEXHLevel1X 2 5" xfId="11522" xr:uid="{CED3E57F-2431-4612-B8AD-3F5022C3833F}"/>
    <cellStyle name="SAPBEXHLevel1X 2 6" xfId="11938" xr:uid="{DC9324AB-5A71-4AE3-9C07-E28CDB7204D5}"/>
    <cellStyle name="SAPBEXHLevel1X 2 7" xfId="12364" xr:uid="{3D81F3CE-DE11-4666-A6E9-4266C9F292FE}"/>
    <cellStyle name="SAPBEXHLevel1X 3" xfId="3523" xr:uid="{C8E512A4-E426-4EAB-B814-E8F3A95D6E75}"/>
    <cellStyle name="SAPBEXHLevel1X 3 2" xfId="11575" xr:uid="{7BF7D1D0-4856-4BF0-BC9D-FD0B99CD4431}"/>
    <cellStyle name="SAPBEXHLevel1X 3 2 2" xfId="13144" xr:uid="{356D4B9F-FEF6-4D07-832E-81C982E2B40D}"/>
    <cellStyle name="SAPBEXHLevel1X 3 3" xfId="11995" xr:uid="{3C5ADF62-AABF-4B84-B4B7-6D000A2A0BCE}"/>
    <cellStyle name="SAPBEXHLevel1X 3 4" xfId="12449" xr:uid="{0F142298-C510-4322-8920-CC02B552EC92}"/>
    <cellStyle name="SAPBEXHLevel1X 4" xfId="3664" xr:uid="{9431C24E-0F3F-4787-9415-8EF869FD2F73}"/>
    <cellStyle name="SAPBEXHLevel1X 4 2" xfId="11708" xr:uid="{F154747F-A834-4AC1-9FBF-867582CF155E}"/>
    <cellStyle name="SAPBEXHLevel1X 4 2 2" xfId="13253" xr:uid="{66FB04B1-CC14-45FA-97CD-7C8E3CA33DA3}"/>
    <cellStyle name="SAPBEXHLevel1X 4 3" xfId="12128" xr:uid="{F41038BF-071B-4306-B13D-0FF22C543C68}"/>
    <cellStyle name="SAPBEXHLevel1X 4 4" xfId="12594" xr:uid="{C19BF1C1-C0D6-4D42-A572-3BCA748E9720}"/>
    <cellStyle name="SAPBEXHLevel1X 5" xfId="3622" xr:uid="{5C4E04D0-ED32-491E-B77C-B2B72BBD2802}"/>
    <cellStyle name="SAPBEXHLevel1X 5 2" xfId="11666" xr:uid="{40E1A6EF-A72B-466E-8CB1-4C65263B2273}"/>
    <cellStyle name="SAPBEXHLevel1X 5 3" xfId="12086" xr:uid="{DFE787B0-3F91-4D70-8D4A-C581648D5485}"/>
    <cellStyle name="SAPBEXHLevel1X 5 4" xfId="12551" xr:uid="{B499B30D-AF9A-4E24-892F-C77F900B7DD2}"/>
    <cellStyle name="SAPBEXHLevel1X 6" xfId="11476" xr:uid="{6431F532-2F15-431C-B21D-3D5A83FB8B14}"/>
    <cellStyle name="SAPBEXHLevel1X 7" xfId="11889" xr:uid="{6A22ECAC-2151-4659-A79A-65733C727D66}"/>
    <cellStyle name="SAPBEXHLevel1X 8" xfId="12293" xr:uid="{E0D1BA57-182B-4A4B-8165-11DE2B923960}"/>
    <cellStyle name="SAPBEXHLevel2" xfId="2014" xr:uid="{2E3A6687-74F0-4835-8911-DBFA0C9D528C}"/>
    <cellStyle name="SAPBEXHLevel2 2" xfId="2193" xr:uid="{5D84AD31-2201-49DB-806F-AE7D413EBE6E}"/>
    <cellStyle name="SAPBEXHLevel2 2 2" xfId="3571" xr:uid="{52DA792F-EE02-48C5-8B84-00633B090D86}"/>
    <cellStyle name="SAPBEXHLevel2 2 2 2" xfId="11622" xr:uid="{60BEA17B-100F-4447-8A25-7254931384CD}"/>
    <cellStyle name="SAPBEXHLevel2 2 2 2 2" xfId="13192" xr:uid="{56BDD185-8068-463E-93D0-9C77B05D2617}"/>
    <cellStyle name="SAPBEXHLevel2 2 2 3" xfId="12042" xr:uid="{0C957EF6-BA3A-4FF1-A3BA-400641946F9D}"/>
    <cellStyle name="SAPBEXHLevel2 2 2 4" xfId="12497" xr:uid="{C3165AFC-850C-433D-AC5D-A4ADE53B0911}"/>
    <cellStyle name="SAPBEXHLevel2 2 3" xfId="3714" xr:uid="{14BB88A4-C888-4AA3-A77B-CFB1BF44149D}"/>
    <cellStyle name="SAPBEXHLevel2 2 3 2" xfId="11758" xr:uid="{9E267266-550B-4F69-86EE-2B21F81EB52E}"/>
    <cellStyle name="SAPBEXHLevel2 2 3 2 2" xfId="13299" xr:uid="{35C58ECE-BECD-459D-98D6-90E51BD291E3}"/>
    <cellStyle name="SAPBEXHLevel2 2 3 3" xfId="12178" xr:uid="{6EDA7329-96EA-433D-9E11-E59DEAA2B408}"/>
    <cellStyle name="SAPBEXHLevel2 2 3 4" xfId="12644" xr:uid="{62EA52DF-A7FE-4C0E-85AB-BADB2820C1E4}"/>
    <cellStyle name="SAPBEXHLevel2 2 4" xfId="3916" xr:uid="{FB8A1CFF-9527-4DBC-9259-CE1DFFEAB3ED}"/>
    <cellStyle name="SAPBEXHLevel2 2 4 2" xfId="11806" xr:uid="{63FA1B7C-EC53-42A7-B777-B2C79C1A7E43}"/>
    <cellStyle name="SAPBEXHLevel2 2 4 3" xfId="12225" xr:uid="{6897C045-C4F0-437A-B474-1DB140B4DF28}"/>
    <cellStyle name="SAPBEXHLevel2 2 4 4" xfId="12863" xr:uid="{BC397ADE-4602-4CC6-8531-522D413FF52B}"/>
    <cellStyle name="SAPBEXHLevel2 2 5" xfId="11523" xr:uid="{9D10E942-FB6E-44F9-A51A-54E257C76095}"/>
    <cellStyle name="SAPBEXHLevel2 2 6" xfId="11939" xr:uid="{1612D5EC-11BE-41D4-8699-B00321740E33}"/>
    <cellStyle name="SAPBEXHLevel2 2 7" xfId="12365" xr:uid="{E6082E42-7C82-4B73-91FB-FBC8DF09441A}"/>
    <cellStyle name="SAPBEXHLevel2 3" xfId="3524" xr:uid="{4EB2C9D7-06B5-4742-BA35-5D6C6CF610E4}"/>
    <cellStyle name="SAPBEXHLevel2 3 2" xfId="11576" xr:uid="{0936B316-EF8C-4846-B7B8-B2A7AAB52C64}"/>
    <cellStyle name="SAPBEXHLevel2 3 2 2" xfId="13145" xr:uid="{49007FEB-AFDB-417B-81D8-FCA99354EAD6}"/>
    <cellStyle name="SAPBEXHLevel2 3 3" xfId="11996" xr:uid="{53AC00AB-F772-465C-B273-7213FE4FA860}"/>
    <cellStyle name="SAPBEXHLevel2 3 4" xfId="12450" xr:uid="{9CE9943D-C194-4452-83D6-A28726C5A266}"/>
    <cellStyle name="SAPBEXHLevel2 4" xfId="3665" xr:uid="{D04082B2-64E8-4CAD-946C-65953B8DB8D4}"/>
    <cellStyle name="SAPBEXHLevel2 4 2" xfId="11709" xr:uid="{A565B0A2-265C-4F98-B34A-B30507AE1129}"/>
    <cellStyle name="SAPBEXHLevel2 4 2 2" xfId="13254" xr:uid="{576A59EB-4AE2-476F-A628-BAFEEE9E714F}"/>
    <cellStyle name="SAPBEXHLevel2 4 3" xfId="12129" xr:uid="{22A20EE6-AD93-4FD6-943F-6EADC70AFF06}"/>
    <cellStyle name="SAPBEXHLevel2 4 4" xfId="12595" xr:uid="{42FA9863-EC09-4C28-A704-F232913C2E2A}"/>
    <cellStyle name="SAPBEXHLevel2 5" xfId="3621" xr:uid="{03FB0584-6B87-45DF-91F8-E57818FFBB8D}"/>
    <cellStyle name="SAPBEXHLevel2 5 2" xfId="11665" xr:uid="{2701217B-5BD5-42AC-9FD7-BB87175CDE55}"/>
    <cellStyle name="SAPBEXHLevel2 5 3" xfId="12085" xr:uid="{C979A1E1-5DCC-4814-A5E1-D5890E555369}"/>
    <cellStyle name="SAPBEXHLevel2 5 4" xfId="12550" xr:uid="{88C1EDE2-3183-4901-ADEE-B12CCF71B8B2}"/>
    <cellStyle name="SAPBEXHLevel2 6" xfId="11477" xr:uid="{5FBA0E3A-1F78-4D7A-9DCA-8BFA5DAFD25E}"/>
    <cellStyle name="SAPBEXHLevel2 7" xfId="11890" xr:uid="{7F696B49-B9C0-4278-98E5-C0D87BD6B33A}"/>
    <cellStyle name="SAPBEXHLevel2 8" xfId="12294" xr:uid="{5A80BDEA-7BF5-4B45-91AA-E2626DD34894}"/>
    <cellStyle name="SAPBEXHLevel2X" xfId="2015" xr:uid="{5680AB36-C744-4F53-9000-0052F268A538}"/>
    <cellStyle name="SAPBEXHLevel2X 2" xfId="2194" xr:uid="{881A3B82-CA6A-467D-860A-A4CA2BAC28B9}"/>
    <cellStyle name="SAPBEXHLevel2X 2 2" xfId="3572" xr:uid="{0F8C071A-5E2F-460E-8B44-24F7A02BB870}"/>
    <cellStyle name="SAPBEXHLevel2X 2 2 2" xfId="11623" xr:uid="{A995ADB9-D3A0-4735-A409-5FF769DA0E84}"/>
    <cellStyle name="SAPBEXHLevel2X 2 2 2 2" xfId="13193" xr:uid="{85C480AA-0FCE-4DFF-B3D1-9B8273DB154B}"/>
    <cellStyle name="SAPBEXHLevel2X 2 2 3" xfId="12043" xr:uid="{F1F1DC33-020C-41AD-B56C-A9A219BA0AAA}"/>
    <cellStyle name="SAPBEXHLevel2X 2 2 4" xfId="12498" xr:uid="{0B48DC91-F871-4BDB-A58C-755B51ADF177}"/>
    <cellStyle name="SAPBEXHLevel2X 2 3" xfId="3715" xr:uid="{41EE06F7-912B-40A4-BD72-4C5B5CCB4E7E}"/>
    <cellStyle name="SAPBEXHLevel2X 2 3 2" xfId="11759" xr:uid="{CF6F6023-FC68-498F-A046-0EC290E7BFA7}"/>
    <cellStyle name="SAPBEXHLevel2X 2 3 2 2" xfId="13300" xr:uid="{35808FAF-34F4-407B-876B-E8FEA5F86FFC}"/>
    <cellStyle name="SAPBEXHLevel2X 2 3 3" xfId="12179" xr:uid="{65F3ECC5-C3D4-4AA7-9292-6131CB7FDEB0}"/>
    <cellStyle name="SAPBEXHLevel2X 2 3 4" xfId="12645" xr:uid="{2C39DDAA-FEE9-4FBA-ADA5-E4DFDF3F3601}"/>
    <cellStyle name="SAPBEXHLevel2X 2 4" xfId="3917" xr:uid="{EF6CD808-ABB3-4BCF-9EB3-2595962ABB08}"/>
    <cellStyle name="SAPBEXHLevel2X 2 4 2" xfId="11807" xr:uid="{370655E5-2596-4445-92FF-497885522E49}"/>
    <cellStyle name="SAPBEXHLevel2X 2 4 3" xfId="12226" xr:uid="{B0327516-2749-4C94-903B-A6C211232AA0}"/>
    <cellStyle name="SAPBEXHLevel2X 2 4 4" xfId="12864" xr:uid="{A956F55C-78C3-4CCC-BAFD-E3AC41A8E61E}"/>
    <cellStyle name="SAPBEXHLevel2X 2 5" xfId="11524" xr:uid="{368A1E28-0389-4094-895B-73CF79647EA6}"/>
    <cellStyle name="SAPBEXHLevel2X 2 6" xfId="11940" xr:uid="{BC5107AB-A862-433F-BEE4-96E7EAA47BB5}"/>
    <cellStyle name="SAPBEXHLevel2X 2 7" xfId="12366" xr:uid="{938EB086-61DE-4518-AF56-2144D125E5E6}"/>
    <cellStyle name="SAPBEXHLevel2X 3" xfId="3525" xr:uid="{7E4B4C17-D1DF-4C42-9287-03D166AD9236}"/>
    <cellStyle name="SAPBEXHLevel2X 3 2" xfId="11577" xr:uid="{2B1CCA17-6E01-455B-8B20-A22C6A9972D6}"/>
    <cellStyle name="SAPBEXHLevel2X 3 2 2" xfId="13146" xr:uid="{6D749DBB-A089-42E6-99FF-6C0AE3C0A83C}"/>
    <cellStyle name="SAPBEXHLevel2X 3 3" xfId="11997" xr:uid="{84A3377B-020F-4A1A-A5EE-487361494EA8}"/>
    <cellStyle name="SAPBEXHLevel2X 3 4" xfId="12451" xr:uid="{47B8FD4A-CFEA-4EBC-B5B5-3A9956A822CD}"/>
    <cellStyle name="SAPBEXHLevel2X 4" xfId="3666" xr:uid="{6F036FCC-3BFB-46BD-B6A3-2D4ECC3B337E}"/>
    <cellStyle name="SAPBEXHLevel2X 4 2" xfId="11710" xr:uid="{47B958FA-6D52-4AA4-BA71-7A198A452D63}"/>
    <cellStyle name="SAPBEXHLevel2X 4 2 2" xfId="13255" xr:uid="{86524B71-85B9-4134-A3EA-2B8F66F67BCC}"/>
    <cellStyle name="SAPBEXHLevel2X 4 3" xfId="12130" xr:uid="{1527291B-C86C-4834-811A-DD7A889510CF}"/>
    <cellStyle name="SAPBEXHLevel2X 4 4" xfId="12596" xr:uid="{CCD076EB-38A6-46D1-B7AA-C8D8B1D3C40E}"/>
    <cellStyle name="SAPBEXHLevel2X 5" xfId="3619" xr:uid="{B57D5AC5-A891-4E0A-BFAD-CA276656DB7A}"/>
    <cellStyle name="SAPBEXHLevel2X 5 2" xfId="11663" xr:uid="{A739ADCC-2D75-4311-8717-1BC2225210D6}"/>
    <cellStyle name="SAPBEXHLevel2X 5 3" xfId="12083" xr:uid="{07A69061-AC6C-438F-9995-3E032BDC8DA7}"/>
    <cellStyle name="SAPBEXHLevel2X 5 4" xfId="12548" xr:uid="{9228EDE5-62A4-4922-94EB-AB806396C742}"/>
    <cellStyle name="SAPBEXHLevel2X 6" xfId="11478" xr:uid="{46CDB5B9-AC8F-4BE0-ACB3-810D707DF14D}"/>
    <cellStyle name="SAPBEXHLevel2X 7" xfId="11891" xr:uid="{19B6441F-873E-4895-89B1-98DF1C2C079D}"/>
    <cellStyle name="SAPBEXHLevel2X 8" xfId="12295" xr:uid="{96880F6C-C8F5-464D-B1C6-66FF04BEA2A4}"/>
    <cellStyle name="SAPBEXHLevel3" xfId="2016" xr:uid="{5946023D-97D7-41F2-A1CA-B9F9C0DE7BB3}"/>
    <cellStyle name="SAPBEXHLevel3 2" xfId="2195" xr:uid="{56F41BBC-6888-46AB-927A-568DB0F24A74}"/>
    <cellStyle name="SAPBEXHLevel3 2 2" xfId="3573" xr:uid="{D1AD094C-7132-4C3E-80B1-7945B34AC6F2}"/>
    <cellStyle name="SAPBEXHLevel3 2 2 2" xfId="11624" xr:uid="{191611A1-F056-4BA4-B218-541F8FDF5F0C}"/>
    <cellStyle name="SAPBEXHLevel3 2 2 2 2" xfId="13194" xr:uid="{8C1560A4-E788-41DF-88AA-D0E7BD3ADF31}"/>
    <cellStyle name="SAPBEXHLevel3 2 2 3" xfId="12044" xr:uid="{DEECFF46-F02A-4366-B041-F2B9ECB2F54C}"/>
    <cellStyle name="SAPBEXHLevel3 2 2 4" xfId="12499" xr:uid="{C000008D-4389-41AD-A542-5F0C25E97F00}"/>
    <cellStyle name="SAPBEXHLevel3 2 3" xfId="3716" xr:uid="{DA0297F9-2BB8-41CC-BCAD-8F6A9848A0EF}"/>
    <cellStyle name="SAPBEXHLevel3 2 3 2" xfId="11760" xr:uid="{AD5D3E35-F1B2-4825-937C-FB790FDED099}"/>
    <cellStyle name="SAPBEXHLevel3 2 3 2 2" xfId="13301" xr:uid="{DF6EB1F8-E4E8-4666-822A-91CD13A2BC8B}"/>
    <cellStyle name="SAPBEXHLevel3 2 3 3" xfId="12180" xr:uid="{3448D692-CA22-4E47-9A5E-E913DF2AA961}"/>
    <cellStyle name="SAPBEXHLevel3 2 3 4" xfId="12646" xr:uid="{C41206D6-0E37-4F70-9787-5049858F4D7B}"/>
    <cellStyle name="SAPBEXHLevel3 2 4" xfId="3918" xr:uid="{CC8D99BB-7F5A-44E8-A9E7-C97EF2C2F81E}"/>
    <cellStyle name="SAPBEXHLevel3 2 4 2" xfId="11808" xr:uid="{2246284C-C4EF-4E91-A39F-632ECF91F1E9}"/>
    <cellStyle name="SAPBEXHLevel3 2 4 3" xfId="12227" xr:uid="{57D3CF11-5503-4465-AFE9-65CA708DDB7B}"/>
    <cellStyle name="SAPBEXHLevel3 2 4 4" xfId="12865" xr:uid="{AD1D78A8-EC2F-4CDB-929D-59361EF9B4F6}"/>
    <cellStyle name="SAPBEXHLevel3 2 5" xfId="11525" xr:uid="{8B1A9C8D-4D1E-4DC5-96BF-85C30861ABA8}"/>
    <cellStyle name="SAPBEXHLevel3 2 6" xfId="11941" xr:uid="{DC59341B-71BC-4533-A52C-B2855D075461}"/>
    <cellStyle name="SAPBEXHLevel3 2 7" xfId="12367" xr:uid="{77FAFF42-6575-4075-A12D-10FA2D4425B0}"/>
    <cellStyle name="SAPBEXHLevel3 3" xfId="3526" xr:uid="{D7CE0CC7-2A79-438A-A37E-FB9D9A39FB5E}"/>
    <cellStyle name="SAPBEXHLevel3 3 2" xfId="11578" xr:uid="{44C6687F-FED2-4FC7-8B78-C5A53D1FDDA8}"/>
    <cellStyle name="SAPBEXHLevel3 3 2 2" xfId="13147" xr:uid="{DBBA1E10-0FF4-4B7C-AEAE-A61B9EF6F14E}"/>
    <cellStyle name="SAPBEXHLevel3 3 3" xfId="11998" xr:uid="{0B3E30F5-F122-4860-8492-25DAE1A85D15}"/>
    <cellStyle name="SAPBEXHLevel3 3 4" xfId="12452" xr:uid="{5CF13994-549B-4757-A6C2-388B9828BC6B}"/>
    <cellStyle name="SAPBEXHLevel3 4" xfId="3667" xr:uid="{FD3F477D-48C8-44EF-9C2A-E28EC72C81ED}"/>
    <cellStyle name="SAPBEXHLevel3 4 2" xfId="11711" xr:uid="{67BC1ECA-DE61-46F5-AADB-7D0CEF2223E2}"/>
    <cellStyle name="SAPBEXHLevel3 4 2 2" xfId="13256" xr:uid="{5B6D7C5E-0046-482D-A5EC-A6337630DB0D}"/>
    <cellStyle name="SAPBEXHLevel3 4 3" xfId="12131" xr:uid="{7B688679-5BE0-4805-AC2D-9A52E7EBDD6E}"/>
    <cellStyle name="SAPBEXHLevel3 4 4" xfId="12597" xr:uid="{78FF5080-FC4D-4CD8-80F5-FB8C0B289788}"/>
    <cellStyle name="SAPBEXHLevel3 5" xfId="3618" xr:uid="{F111020A-889D-44EE-9D82-82743C35A65B}"/>
    <cellStyle name="SAPBEXHLevel3 5 2" xfId="11662" xr:uid="{7A2A6617-62F9-4F0D-91F2-9EDDCF3B6C01}"/>
    <cellStyle name="SAPBEXHLevel3 5 3" xfId="12082" xr:uid="{571502D7-8DEF-4CAB-9190-E0E066F6EA1A}"/>
    <cellStyle name="SAPBEXHLevel3 5 4" xfId="12547" xr:uid="{A715C253-25EE-49BB-8B6E-E9BE140B35F4}"/>
    <cellStyle name="SAPBEXHLevel3 6" xfId="11479" xr:uid="{FFA6C5ED-3A26-4DE7-81E4-C2138FCCE472}"/>
    <cellStyle name="SAPBEXHLevel3 7" xfId="11892" xr:uid="{A2BD6A6E-A141-41AA-B975-50D275A13860}"/>
    <cellStyle name="SAPBEXHLevel3 8" xfId="12296" xr:uid="{D86E718B-2385-4C91-9573-E107490695D5}"/>
    <cellStyle name="SAPBEXHLevel3X" xfId="2017" xr:uid="{7E092D15-D671-428A-83C4-6FE18C18F7B0}"/>
    <cellStyle name="SAPBEXHLevel3X 2" xfId="2196" xr:uid="{C52ABDB8-1A59-4667-B554-1F0687839C72}"/>
    <cellStyle name="SAPBEXHLevel3X 2 2" xfId="3574" xr:uid="{3EF03795-81FB-4EE2-959C-4CF585260D85}"/>
    <cellStyle name="SAPBEXHLevel3X 2 2 2" xfId="11625" xr:uid="{6F7F405B-DBB0-4EB5-8F84-54B7005BEFC4}"/>
    <cellStyle name="SAPBEXHLevel3X 2 2 2 2" xfId="13195" xr:uid="{6A9A2611-80CD-4451-A22F-4B0CE9D5F5D0}"/>
    <cellStyle name="SAPBEXHLevel3X 2 2 3" xfId="12045" xr:uid="{0744B6F1-B699-4686-9EBA-F1E5ACD0CF60}"/>
    <cellStyle name="SAPBEXHLevel3X 2 2 4" xfId="12500" xr:uid="{9C0F6382-7B94-4195-814A-6CA1487AAEB5}"/>
    <cellStyle name="SAPBEXHLevel3X 2 3" xfId="3717" xr:uid="{3AE014C1-AEF3-4BE8-BAA7-2C4E0109711B}"/>
    <cellStyle name="SAPBEXHLevel3X 2 3 2" xfId="11761" xr:uid="{C1E74A9C-717D-4ABD-AAE9-93FAD1984D85}"/>
    <cellStyle name="SAPBEXHLevel3X 2 3 2 2" xfId="13302" xr:uid="{FBA9DA21-7904-4B4C-96AE-D26E3A0F0606}"/>
    <cellStyle name="SAPBEXHLevel3X 2 3 3" xfId="12181" xr:uid="{EE5BB3B0-42CC-456C-AA00-DDDD24EF2D16}"/>
    <cellStyle name="SAPBEXHLevel3X 2 3 4" xfId="12647" xr:uid="{474100AE-A6D4-4686-B5BD-B3DFD35F2142}"/>
    <cellStyle name="SAPBEXHLevel3X 2 4" xfId="3919" xr:uid="{52281EBD-5770-4894-B8D5-44B7789A95F8}"/>
    <cellStyle name="SAPBEXHLevel3X 2 4 2" xfId="11809" xr:uid="{9543B11E-7622-4650-8B6A-8E005EAC445C}"/>
    <cellStyle name="SAPBEXHLevel3X 2 4 3" xfId="12228" xr:uid="{BBCE1AD3-9A5C-4F6E-B9A2-41851C57BEAA}"/>
    <cellStyle name="SAPBEXHLevel3X 2 4 4" xfId="12866" xr:uid="{84C402D9-F1ED-4A81-88EE-D3359FFAA8BC}"/>
    <cellStyle name="SAPBEXHLevel3X 2 5" xfId="11526" xr:uid="{BBC4623D-3F99-4E76-ABAE-605E1821A8AF}"/>
    <cellStyle name="SAPBEXHLevel3X 2 6" xfId="11942" xr:uid="{DA8DFA4E-B958-439A-A79C-635AAD6258B2}"/>
    <cellStyle name="SAPBEXHLevel3X 2 7" xfId="12368" xr:uid="{B435E533-18C7-4A60-B49F-1D8978D1193E}"/>
    <cellStyle name="SAPBEXHLevel3X 3" xfId="3527" xr:uid="{0C947857-4F66-400A-8247-C41772C429AB}"/>
    <cellStyle name="SAPBEXHLevel3X 3 2" xfId="11579" xr:uid="{CCB29DCE-F052-42E3-8CF5-BA127A1CBB98}"/>
    <cellStyle name="SAPBEXHLevel3X 3 2 2" xfId="13148" xr:uid="{5A2EDFC1-B6EE-4F28-8B71-75A6EC1C96DF}"/>
    <cellStyle name="SAPBEXHLevel3X 3 3" xfId="11999" xr:uid="{E52F94B3-A96E-4957-9168-BDDCCCCD0712}"/>
    <cellStyle name="SAPBEXHLevel3X 3 4" xfId="12453" xr:uid="{42A847C6-7FAF-4957-8FF0-98C129053D7C}"/>
    <cellStyle name="SAPBEXHLevel3X 4" xfId="3668" xr:uid="{7BAACC5B-E451-4ACB-8C26-3CD153E2F735}"/>
    <cellStyle name="SAPBEXHLevel3X 4 2" xfId="11712" xr:uid="{250CE312-08C8-4337-B959-945895C388F1}"/>
    <cellStyle name="SAPBEXHLevel3X 4 2 2" xfId="13257" xr:uid="{59E1F36B-FDB5-48F5-B576-5D6295B3E47A}"/>
    <cellStyle name="SAPBEXHLevel3X 4 3" xfId="12132" xr:uid="{8F2D94FB-F115-430E-8427-4B5DC7B8A490}"/>
    <cellStyle name="SAPBEXHLevel3X 4 4" xfId="12598" xr:uid="{2EDF9CB8-1DCF-4EBE-8D0E-21A2A6DDB4DA}"/>
    <cellStyle name="SAPBEXHLevel3X 5" xfId="3617" xr:uid="{E8A65591-CA6E-42AD-8760-F2B22B802DBD}"/>
    <cellStyle name="SAPBEXHLevel3X 5 2" xfId="11661" xr:uid="{2C21C82F-8F3D-442B-9321-FF1B0F0A2F87}"/>
    <cellStyle name="SAPBEXHLevel3X 5 3" xfId="12081" xr:uid="{AD62CA45-EF1E-4460-9993-349C12196D5D}"/>
    <cellStyle name="SAPBEXHLevel3X 5 4" xfId="12546" xr:uid="{FB9DA576-CDE5-4CAB-8DE6-9005593AA8FF}"/>
    <cellStyle name="SAPBEXHLevel3X 6" xfId="11480" xr:uid="{636A2E98-C913-449A-B1D7-013162F4A841}"/>
    <cellStyle name="SAPBEXHLevel3X 7" xfId="11893" xr:uid="{116FBCE1-04D9-46E5-9DFD-ECFA6DA0D73A}"/>
    <cellStyle name="SAPBEXHLevel3X 8" xfId="12297" xr:uid="{6C08521D-0A50-4586-9CEE-9E8668B5D45D}"/>
    <cellStyle name="SAPBEXinputData" xfId="2018" xr:uid="{414DD791-9039-404B-8217-DCC7CCF8CFFA}"/>
    <cellStyle name="SAPBEXItemHeader" xfId="2019" xr:uid="{EAC58B1E-9669-4EF8-A83C-1CC75DFB6BA5}"/>
    <cellStyle name="SAPBEXItemHeader 2" xfId="2197" xr:uid="{7CD443B6-A028-4539-819A-85F39BA79F33}"/>
    <cellStyle name="SAPBEXItemHeader 2 2" xfId="3575" xr:uid="{DD3286B6-D7E1-44E1-97D2-950E741CE7C1}"/>
    <cellStyle name="SAPBEXItemHeader 2 2 2" xfId="11626" xr:uid="{C2C92311-A383-454C-AE52-F29E870D28E0}"/>
    <cellStyle name="SAPBEXItemHeader 2 2 2 2" xfId="13196" xr:uid="{5E21F031-9676-4141-9CB3-7FBED01CD888}"/>
    <cellStyle name="SAPBEXItemHeader 2 2 3" xfId="12046" xr:uid="{1E893D4B-7EC5-4B60-9AA2-7AE9A2E06F50}"/>
    <cellStyle name="SAPBEXItemHeader 2 2 4" xfId="12501" xr:uid="{39A8089E-0203-4575-8F21-05087CC4287D}"/>
    <cellStyle name="SAPBEXItemHeader 2 3" xfId="3718" xr:uid="{DB6A0C0B-10F7-47DC-B8F2-88BD8DDF2D61}"/>
    <cellStyle name="SAPBEXItemHeader 2 3 2" xfId="11762" xr:uid="{1E69ED55-9B6D-487A-8E4A-E3DF23BF5048}"/>
    <cellStyle name="SAPBEXItemHeader 2 3 2 2" xfId="13303" xr:uid="{CF1B4727-BFF5-4D60-A631-9079D452115B}"/>
    <cellStyle name="SAPBEXItemHeader 2 3 3" xfId="12182" xr:uid="{DD7373E6-CE06-4B11-94EB-186FBDB3890D}"/>
    <cellStyle name="SAPBEXItemHeader 2 3 4" xfId="12648" xr:uid="{6AD3A2D5-8661-4613-9AAE-A161B7412BE6}"/>
    <cellStyle name="SAPBEXItemHeader 2 4" xfId="3920" xr:uid="{F65F3061-93E9-4FFA-B227-B43999E7F786}"/>
    <cellStyle name="SAPBEXItemHeader 2 4 2" xfId="11810" xr:uid="{958A9E45-1D34-4305-9C4A-9678A722D03B}"/>
    <cellStyle name="SAPBEXItemHeader 2 4 3" xfId="12229" xr:uid="{52ABB935-E44D-4736-BEB8-316FC85728F5}"/>
    <cellStyle name="SAPBEXItemHeader 2 4 4" xfId="12867" xr:uid="{3CB84F00-0994-4A57-89DA-FA16C8158E6A}"/>
    <cellStyle name="SAPBEXItemHeader 2 5" xfId="11527" xr:uid="{679E5BA3-7C94-49DF-A03B-56AE333E3C13}"/>
    <cellStyle name="SAPBEXItemHeader 2 6" xfId="11943" xr:uid="{3AC84749-DC9A-4B47-B784-CD914F1EE1C0}"/>
    <cellStyle name="SAPBEXItemHeader 2 7" xfId="12369" xr:uid="{8910590B-8130-417E-B4C0-1CC3A77C8A71}"/>
    <cellStyle name="SAPBEXItemHeader 3" xfId="3528" xr:uid="{E33B4985-B8E4-451B-BB23-C0D6C2ED71FB}"/>
    <cellStyle name="SAPBEXItemHeader 3 2" xfId="11580" xr:uid="{E558CBD3-4053-4ADD-BBAD-1EDD620DD591}"/>
    <cellStyle name="SAPBEXItemHeader 3 2 2" xfId="13149" xr:uid="{695B8414-D1A4-4114-9D30-67B76D5DC685}"/>
    <cellStyle name="SAPBEXItemHeader 3 3" xfId="12000" xr:uid="{A09A2017-2D24-404D-B527-9D0746211357}"/>
    <cellStyle name="SAPBEXItemHeader 3 4" xfId="12454" xr:uid="{565BECD0-1B08-4034-AE6D-8C2BE2A7E8CC}"/>
    <cellStyle name="SAPBEXItemHeader 4" xfId="3669" xr:uid="{47A601B6-2671-4ABE-ACF1-B7DDFB026E74}"/>
    <cellStyle name="SAPBEXItemHeader 4 2" xfId="11713" xr:uid="{2FB03535-476B-4D91-BA0A-948F6A31630D}"/>
    <cellStyle name="SAPBEXItemHeader 4 2 2" xfId="13258" xr:uid="{A39C9354-C216-4567-B6B4-AD501302DF68}"/>
    <cellStyle name="SAPBEXItemHeader 4 3" xfId="12133" xr:uid="{08A4CFB7-F8B6-4C9A-B0B8-0E1D712FF64B}"/>
    <cellStyle name="SAPBEXItemHeader 4 4" xfId="12599" xr:uid="{E8570451-988E-46FD-964F-F5C85299571D}"/>
    <cellStyle name="SAPBEXItemHeader 5" xfId="3615" xr:uid="{60E9F943-AFE7-4123-905A-6A892C311164}"/>
    <cellStyle name="SAPBEXItemHeader 5 2" xfId="11659" xr:uid="{84515B90-FE5B-44E9-B51D-342D946AD222}"/>
    <cellStyle name="SAPBEXItemHeader 5 3" xfId="12079" xr:uid="{A594C049-C345-488F-A206-B304032EF76F}"/>
    <cellStyle name="SAPBEXItemHeader 5 4" xfId="12544" xr:uid="{9958D7C5-A862-46A9-8B78-ACD71FC08C49}"/>
    <cellStyle name="SAPBEXItemHeader 6" xfId="11481" xr:uid="{357B4F85-9A61-4F6C-8228-6B70B665F303}"/>
    <cellStyle name="SAPBEXItemHeader 7" xfId="11894" xr:uid="{CD58E369-7A4D-4BBF-B87C-CB95B2C61CCF}"/>
    <cellStyle name="SAPBEXItemHeader 8" xfId="12298" xr:uid="{971C4D21-BCFD-47B2-AA97-D9582BA9AF98}"/>
    <cellStyle name="SAPBEXresData" xfId="2020" xr:uid="{288F0102-4438-4F44-A256-B6754F856833}"/>
    <cellStyle name="SAPBEXresData 2" xfId="2198" xr:uid="{C3C7EF1F-D0E2-4F89-BFCB-FFBF36F0E811}"/>
    <cellStyle name="SAPBEXresData 2 2" xfId="3576" xr:uid="{3A6BB29E-F981-4B11-908B-4D463B66B74D}"/>
    <cellStyle name="SAPBEXresData 2 2 2" xfId="11627" xr:uid="{9813E30A-F911-473D-97D1-E3EE8E86BA06}"/>
    <cellStyle name="SAPBEXresData 2 2 2 2" xfId="13197" xr:uid="{0BFDCFB7-F985-4A92-9320-94236441DBD1}"/>
    <cellStyle name="SAPBEXresData 2 2 3" xfId="12047" xr:uid="{2473E9FB-BFFE-43B3-8830-3332FAE9CAF5}"/>
    <cellStyle name="SAPBEXresData 2 2 4" xfId="12502" xr:uid="{7B149DCD-AA5F-404F-B1ED-35EDE2AF727E}"/>
    <cellStyle name="SAPBEXresData 2 3" xfId="3719" xr:uid="{E0F59E8C-0980-44D0-8B3D-EF38005B9E85}"/>
    <cellStyle name="SAPBEXresData 2 3 2" xfId="11763" xr:uid="{976C5CC2-8EBE-4396-B0B1-5C34FDF58256}"/>
    <cellStyle name="SAPBEXresData 2 3 2 2" xfId="13304" xr:uid="{5A769667-5CBB-4703-95C3-64AC9B73FF5B}"/>
    <cellStyle name="SAPBEXresData 2 3 3" xfId="12183" xr:uid="{26C24227-636E-4265-9178-9AB257EBD669}"/>
    <cellStyle name="SAPBEXresData 2 3 4" xfId="12649" xr:uid="{849CA2E3-81EF-497A-B305-F08BF91101A5}"/>
    <cellStyle name="SAPBEXresData 2 4" xfId="3921" xr:uid="{C559FE2E-64A2-4D49-BF84-30EA2E0E2599}"/>
    <cellStyle name="SAPBEXresData 2 4 2" xfId="11811" xr:uid="{46F423CE-2753-4CF0-AC68-C99125F2351A}"/>
    <cellStyle name="SAPBEXresData 2 4 3" xfId="12230" xr:uid="{C0C573AD-06F6-42A4-8EF7-42185D08FFEE}"/>
    <cellStyle name="SAPBEXresData 2 4 4" xfId="12868" xr:uid="{904BF63E-469D-464A-9163-1416469F142D}"/>
    <cellStyle name="SAPBEXresData 2 5" xfId="11528" xr:uid="{98CF87C5-1920-42C7-BA35-0F02F25649D7}"/>
    <cellStyle name="SAPBEXresData 2 6" xfId="11944" xr:uid="{6F64CA66-19A9-4394-AE66-F9073EF6F7CB}"/>
    <cellStyle name="SAPBEXresData 2 7" xfId="12370" xr:uid="{3C9A9914-DFCA-480A-A8E7-CD3D2C12F773}"/>
    <cellStyle name="SAPBEXresData 3" xfId="3529" xr:uid="{DEBC4766-6398-4003-BCFE-5E89005F3710}"/>
    <cellStyle name="SAPBEXresData 3 2" xfId="11581" xr:uid="{58D9F205-429B-445A-83D9-27184B4D0986}"/>
    <cellStyle name="SAPBEXresData 3 2 2" xfId="13150" xr:uid="{4A88F980-6EBE-49BD-B256-098E2F2B76B8}"/>
    <cellStyle name="SAPBEXresData 3 3" xfId="12001" xr:uid="{92409631-D9F7-474E-A455-FB8F3B119805}"/>
    <cellStyle name="SAPBEXresData 3 4" xfId="12455" xr:uid="{0B4912C5-9020-46EC-B483-43B2079AD26D}"/>
    <cellStyle name="SAPBEXresData 4" xfId="3670" xr:uid="{204528DB-672B-4B51-8FA8-4F630E46A234}"/>
    <cellStyle name="SAPBEXresData 4 2" xfId="11714" xr:uid="{8511CB2B-ECC5-41A2-9752-B9F12100514D}"/>
    <cellStyle name="SAPBEXresData 4 2 2" xfId="13259" xr:uid="{F0BE4529-F8FB-40B7-AC7F-BF4CCECBF2E5}"/>
    <cellStyle name="SAPBEXresData 4 3" xfId="12134" xr:uid="{8DBD1BED-B41E-49F1-BFE1-063982A44D18}"/>
    <cellStyle name="SAPBEXresData 4 4" xfId="12600" xr:uid="{B266CD0A-8ECF-4C3C-9123-C237ED8C037E}"/>
    <cellStyle name="SAPBEXresData 5" xfId="3614" xr:uid="{91667C29-82B4-4B34-874D-DCA78023F25C}"/>
    <cellStyle name="SAPBEXresData 5 2" xfId="11658" xr:uid="{074ADDFF-3C5B-43DB-85EF-D7965CE49802}"/>
    <cellStyle name="SAPBEXresData 5 3" xfId="12078" xr:uid="{0404974E-C656-4289-9EB1-19A00220E805}"/>
    <cellStyle name="SAPBEXresData 5 4" xfId="12543" xr:uid="{CDFF7789-5866-4432-B7E4-3FBC90634DC9}"/>
    <cellStyle name="SAPBEXresData 6" xfId="11482" xr:uid="{651029F6-9DA7-43C2-B66D-0BA7B1A6DEA1}"/>
    <cellStyle name="SAPBEXresData 7" xfId="11895" xr:uid="{CF6F9C9E-4C3E-434E-83B3-01C9C9E0E492}"/>
    <cellStyle name="SAPBEXresData 8" xfId="12299" xr:uid="{228D3810-0AFE-4A2F-84D6-FA160D7C57B3}"/>
    <cellStyle name="SAPBEXresDataEmph" xfId="2021" xr:uid="{56781031-E191-42DC-BF8B-976DE39AD619}"/>
    <cellStyle name="SAPBEXresDataEmph 2" xfId="2199" xr:uid="{B117B68A-5E63-40E1-9F89-8C7BADCFDA37}"/>
    <cellStyle name="SAPBEXresDataEmph 2 2" xfId="3577" xr:uid="{37084D3A-0A53-4A7C-A6F2-A163111E973B}"/>
    <cellStyle name="SAPBEXresDataEmph 2 2 2" xfId="11628" xr:uid="{0A3EA0EB-0BF1-44B1-9487-70E085A7435D}"/>
    <cellStyle name="SAPBEXresDataEmph 2 2 2 2" xfId="13198" xr:uid="{C03461F9-7A0F-4F54-88C7-EA1B6C5D8012}"/>
    <cellStyle name="SAPBEXresDataEmph 2 2 3" xfId="12048" xr:uid="{7B320649-1D5F-4C60-BF7D-862BBCE8B983}"/>
    <cellStyle name="SAPBEXresDataEmph 2 2 4" xfId="12503" xr:uid="{D0845FF4-59EE-4A4C-9AAF-FE9CF1413A6D}"/>
    <cellStyle name="SAPBEXresDataEmph 2 3" xfId="3720" xr:uid="{7E5F6AA2-D474-4B4A-A651-B747B5B8BB8C}"/>
    <cellStyle name="SAPBEXresDataEmph 2 3 2" xfId="11764" xr:uid="{4CF2399D-1DDB-49B6-AA82-2EC9F757E6E9}"/>
    <cellStyle name="SAPBEXresDataEmph 2 3 2 2" xfId="13305" xr:uid="{3F84C446-59BF-4377-8D95-6FFD7B07CABD}"/>
    <cellStyle name="SAPBEXresDataEmph 2 3 3" xfId="12184" xr:uid="{232C248E-F07A-43F4-9799-29D34D650923}"/>
    <cellStyle name="SAPBEXresDataEmph 2 4" xfId="3922" xr:uid="{01C1C554-0D83-4BAA-A453-22184C94531F}"/>
    <cellStyle name="SAPBEXresDataEmph 2 4 2" xfId="11812" xr:uid="{D59C7BB5-5706-4069-8E30-7FF796C15F4F}"/>
    <cellStyle name="SAPBEXresDataEmph 2 4 3" xfId="12231" xr:uid="{A8084210-DD3C-4EFB-AC28-0129183B72C3}"/>
    <cellStyle name="SAPBEXresDataEmph 2 4 4" xfId="12869" xr:uid="{9C6E81F9-0DC0-4882-AFFB-7608A4F74F58}"/>
    <cellStyle name="SAPBEXresDataEmph 2 5" xfId="11529" xr:uid="{1372A73F-58EB-4D32-AC1F-FF085D6247DE}"/>
    <cellStyle name="SAPBEXresDataEmph 2 6" xfId="11945" xr:uid="{7831A1F0-8449-494B-A6DB-7F79E34DC7B3}"/>
    <cellStyle name="SAPBEXresDataEmph 2 7" xfId="12371" xr:uid="{4E356C0B-FF16-4568-98DB-E0E265022837}"/>
    <cellStyle name="SAPBEXresDataEmph 3" xfId="3530" xr:uid="{F38523B8-C1B1-4D4D-AEBB-8E6C9E22BA12}"/>
    <cellStyle name="SAPBEXresDataEmph 3 2" xfId="11582" xr:uid="{CF6FCF77-B816-485E-8DF5-087A6DE8106C}"/>
    <cellStyle name="SAPBEXresDataEmph 3 2 2" xfId="13151" xr:uid="{E52BD698-3EE3-44A3-97DE-63BDAD0A0D42}"/>
    <cellStyle name="SAPBEXresDataEmph 3 3" xfId="12002" xr:uid="{255116F2-4D19-423B-AE8B-6EE1C183B6B9}"/>
    <cellStyle name="SAPBEXresDataEmph 3 4" xfId="12456" xr:uid="{62E6E684-C3D2-41B9-8D84-E09BFA60DAD0}"/>
    <cellStyle name="SAPBEXresDataEmph 4" xfId="3671" xr:uid="{2647903E-2D5F-4F89-AA1D-B849B08255D5}"/>
    <cellStyle name="SAPBEXresDataEmph 4 2" xfId="11715" xr:uid="{6DC59148-B5C6-4770-97D8-473E3498861C}"/>
    <cellStyle name="SAPBEXresDataEmph 4 2 2" xfId="13260" xr:uid="{6C361495-7E21-413F-9F6F-83DFE611A554}"/>
    <cellStyle name="SAPBEXresDataEmph 4 3" xfId="12135" xr:uid="{8518AB08-9181-4487-BF6B-F1B7BB9F2858}"/>
    <cellStyle name="SAPBEXresDataEmph 5" xfId="3611" xr:uid="{1642D5D7-F213-4873-B690-DCD4A310221C}"/>
    <cellStyle name="SAPBEXresDataEmph 5 2" xfId="11655" xr:uid="{F0DD7598-E2F3-4E89-B7A6-B3C8E7DF038E}"/>
    <cellStyle name="SAPBEXresDataEmph 5 3" xfId="12075" xr:uid="{00F925C6-B842-418D-86D7-700E08DF7307}"/>
    <cellStyle name="SAPBEXresDataEmph 5 4" xfId="12540" xr:uid="{C57359C7-CB78-405D-82CA-5C04CEB41C38}"/>
    <cellStyle name="SAPBEXresDataEmph 6" xfId="11483" xr:uid="{2FB31EA2-003F-4E7C-9548-23B02D7C6851}"/>
    <cellStyle name="SAPBEXresDataEmph 7" xfId="11896" xr:uid="{668E0140-9080-4774-9522-A93E061C6644}"/>
    <cellStyle name="SAPBEXresDataEmph 8" xfId="12300" xr:uid="{4FEF5703-1DC7-47B0-9466-563AAC22C733}"/>
    <cellStyle name="SAPBEXresItem" xfId="2022" xr:uid="{FB8DE113-4E3B-431E-9DFE-C5F0927D5166}"/>
    <cellStyle name="SAPBEXresItem 2" xfId="2200" xr:uid="{8468D29B-4577-4729-B7A3-D29A32384311}"/>
    <cellStyle name="SAPBEXresItem 2 2" xfId="3578" xr:uid="{C576FBC2-4BAA-4D05-81F9-D4D923FF532A}"/>
    <cellStyle name="SAPBEXresItem 2 2 2" xfId="11629" xr:uid="{654A2269-B4A4-4A44-B7CE-7A1CA21BEA46}"/>
    <cellStyle name="SAPBEXresItem 2 2 2 2" xfId="13199" xr:uid="{9F47FA77-873F-47C4-B1E1-39255531A7C6}"/>
    <cellStyle name="SAPBEXresItem 2 2 3" xfId="12049" xr:uid="{AB527071-1529-470B-9133-E4CB24F9BD85}"/>
    <cellStyle name="SAPBEXresItem 2 2 4" xfId="12504" xr:uid="{5989E92D-0812-42E6-B1FB-0F6CFC645396}"/>
    <cellStyle name="SAPBEXresItem 2 3" xfId="3721" xr:uid="{CA00A76D-CFE8-45BB-A8E3-42447C2D16F6}"/>
    <cellStyle name="SAPBEXresItem 2 3 2" xfId="11765" xr:uid="{4275C087-D952-4822-A5F0-B97A95AA4371}"/>
    <cellStyle name="SAPBEXresItem 2 3 2 2" xfId="13306" xr:uid="{42FD5D8F-7A5A-43DD-8E71-E41354D82BED}"/>
    <cellStyle name="SAPBEXresItem 2 3 3" xfId="12185" xr:uid="{75D831D9-A303-4B08-A18F-5B8AC3AF3748}"/>
    <cellStyle name="SAPBEXresItem 2 3 4" xfId="12650" xr:uid="{1663B98F-3ABB-4DF0-BEBC-FDA5D607655C}"/>
    <cellStyle name="SAPBEXresItem 2 4" xfId="3923" xr:uid="{4D2F444D-F4EA-454C-8CD1-AB279D1EC2D5}"/>
    <cellStyle name="SAPBEXresItem 2 4 2" xfId="11813" xr:uid="{EAE00DA7-7E8F-4639-A370-A8BAF372A6D5}"/>
    <cellStyle name="SAPBEXresItem 2 4 3" xfId="12232" xr:uid="{0A6C0CA1-95DC-4E20-BC54-158BED2849B5}"/>
    <cellStyle name="SAPBEXresItem 2 4 4" xfId="12870" xr:uid="{AD2F362F-1E46-45AB-91A5-257BF9DC5407}"/>
    <cellStyle name="SAPBEXresItem 2 5" xfId="11530" xr:uid="{825CDA6F-30A7-41D9-89B3-624E80D5780A}"/>
    <cellStyle name="SAPBEXresItem 2 6" xfId="11946" xr:uid="{696E39CB-444B-4730-8F20-55669039474E}"/>
    <cellStyle name="SAPBEXresItem 2 7" xfId="12372" xr:uid="{8B323593-0B13-402D-84AC-3FB7984432C8}"/>
    <cellStyle name="SAPBEXresItem 3" xfId="3531" xr:uid="{BADFCB4A-EE3B-440C-9590-328B2065D02A}"/>
    <cellStyle name="SAPBEXresItem 3 2" xfId="11583" xr:uid="{10232748-AE23-4C4C-9FFF-1838C6AC58CA}"/>
    <cellStyle name="SAPBEXresItem 3 2 2" xfId="13152" xr:uid="{52AF0AEE-6EF9-4732-9B42-A1C1D42AC73F}"/>
    <cellStyle name="SAPBEXresItem 3 3" xfId="12003" xr:uid="{D17B07C5-EAB3-4306-8C29-6B0C170235BE}"/>
    <cellStyle name="SAPBEXresItem 3 4" xfId="12457" xr:uid="{B5031FE5-94E5-4D99-8D92-8D8DA3F98322}"/>
    <cellStyle name="SAPBEXresItem 4" xfId="3672" xr:uid="{84AB4618-EADF-41C6-920E-63CC627E47CF}"/>
    <cellStyle name="SAPBEXresItem 4 2" xfId="11716" xr:uid="{59C70DF8-37DB-450D-8BB5-878F58D76455}"/>
    <cellStyle name="SAPBEXresItem 4 2 2" xfId="13261" xr:uid="{36BD72FC-0537-4A0A-B0D9-142475CD9A9C}"/>
    <cellStyle name="SAPBEXresItem 4 3" xfId="12136" xr:uid="{494140FF-FABE-44F1-BC0C-01029FDF3B15}"/>
    <cellStyle name="SAPBEXresItem 4 4" xfId="12601" xr:uid="{9FAC06AE-89A0-409A-867E-42B0BAA613CF}"/>
    <cellStyle name="SAPBEXresItem 5" xfId="3609" xr:uid="{8EBEB668-2755-4D12-A99A-62850FA07364}"/>
    <cellStyle name="SAPBEXresItem 5 2" xfId="11653" xr:uid="{99CF4B25-3357-40B9-A53B-10249B42A8E9}"/>
    <cellStyle name="SAPBEXresItem 5 3" xfId="12073" xr:uid="{7D5420D5-FB21-47AE-80BD-B72B0A4945D5}"/>
    <cellStyle name="SAPBEXresItem 5 4" xfId="12538" xr:uid="{EDA618E8-DCC0-42DC-857F-3814F38EBB5D}"/>
    <cellStyle name="SAPBEXresItem 6" xfId="11484" xr:uid="{A5425A1F-6477-4A81-97E9-7863DE6C6834}"/>
    <cellStyle name="SAPBEXresItem 7" xfId="11897" xr:uid="{30CE8F13-77E1-4974-8BEE-B1853CCDD852}"/>
    <cellStyle name="SAPBEXresItem 8" xfId="12301" xr:uid="{8074C1EC-D38F-4827-B127-F80BC7D4E03F}"/>
    <cellStyle name="SAPBEXresItemX" xfId="2023" xr:uid="{D489D3FE-33A4-4136-8E66-2D5AF037A632}"/>
    <cellStyle name="SAPBEXresItemX 2" xfId="2201" xr:uid="{94101B1C-4B4E-4899-AD4B-86AA09CCA28D}"/>
    <cellStyle name="SAPBEXresItemX 2 2" xfId="3579" xr:uid="{C9838B03-C5BD-4A64-A62B-C147A28CCEF3}"/>
    <cellStyle name="SAPBEXresItemX 2 2 2" xfId="11630" xr:uid="{1C6F0CEB-29A9-4087-9AE9-E317A2BD4FB1}"/>
    <cellStyle name="SAPBEXresItemX 2 2 2 2" xfId="13200" xr:uid="{CE3405B7-AA68-43B9-A533-DA8B4326F265}"/>
    <cellStyle name="SAPBEXresItemX 2 2 3" xfId="12050" xr:uid="{71D86A05-FAD5-497C-9932-E95D7ED63283}"/>
    <cellStyle name="SAPBEXresItemX 2 2 4" xfId="12505" xr:uid="{5252E2C5-DE48-472A-AA78-561F51158AE5}"/>
    <cellStyle name="SAPBEXresItemX 2 3" xfId="3722" xr:uid="{C31C078D-854B-4FBE-ADEC-7FE09D89D20F}"/>
    <cellStyle name="SAPBEXresItemX 2 3 2" xfId="11766" xr:uid="{4C981299-030A-425B-8DE7-3500910027C3}"/>
    <cellStyle name="SAPBEXresItemX 2 3 2 2" xfId="13307" xr:uid="{6EF8FA23-EAEF-4D9E-AA68-711715CA0476}"/>
    <cellStyle name="SAPBEXresItemX 2 3 3" xfId="12186" xr:uid="{5A1901D7-D40A-49AF-B37F-5EDCC5BA05BD}"/>
    <cellStyle name="SAPBEXresItemX 2 3 4" xfId="12651" xr:uid="{68207BFF-F8BE-4284-A2BD-427B8314B7C9}"/>
    <cellStyle name="SAPBEXresItemX 2 4" xfId="3924" xr:uid="{8C8AE58E-C23B-49AF-8138-B06A90A7B051}"/>
    <cellStyle name="SAPBEXresItemX 2 4 2" xfId="11814" xr:uid="{53398D73-E558-4764-A4B6-FF519DA84685}"/>
    <cellStyle name="SAPBEXresItemX 2 4 3" xfId="12233" xr:uid="{8F572FF8-2150-4BC0-9040-9CB0589A5EE3}"/>
    <cellStyle name="SAPBEXresItemX 2 4 4" xfId="12871" xr:uid="{C0CE08E1-EC1A-472A-B0FB-0E607CB2903C}"/>
    <cellStyle name="SAPBEXresItemX 2 5" xfId="11531" xr:uid="{9E06CDDE-0DFE-4DE0-937A-0AE83F446585}"/>
    <cellStyle name="SAPBEXresItemX 2 6" xfId="11947" xr:uid="{441BE25D-5869-49DF-A7C1-599ED610922A}"/>
    <cellStyle name="SAPBEXresItemX 2 7" xfId="12373" xr:uid="{D3D7E2AA-683C-469A-87E2-C98CE72FBD97}"/>
    <cellStyle name="SAPBEXresItemX 3" xfId="3532" xr:uid="{3C927E05-3346-4643-8BAA-4A0D0A2B18E9}"/>
    <cellStyle name="SAPBEXresItemX 3 2" xfId="11584" xr:uid="{17320F68-995C-4258-88BA-B5687E7FEF9D}"/>
    <cellStyle name="SAPBEXresItemX 3 2 2" xfId="13153" xr:uid="{1969EBB7-8456-438B-82A9-FFA54340640B}"/>
    <cellStyle name="SAPBEXresItemX 3 3" xfId="12004" xr:uid="{5229FECC-B647-473F-8EBD-5896F89B3F43}"/>
    <cellStyle name="SAPBEXresItemX 3 4" xfId="12458" xr:uid="{D6AFB4E9-74F6-4EA2-9A9B-F9538EAFB920}"/>
    <cellStyle name="SAPBEXresItemX 4" xfId="3673" xr:uid="{86F2F97E-8B85-4E2A-9172-D3E1364BE046}"/>
    <cellStyle name="SAPBEXresItemX 4 2" xfId="11717" xr:uid="{3703DE62-5B36-45AE-8EFF-816F75335C5C}"/>
    <cellStyle name="SAPBEXresItemX 4 2 2" xfId="13262" xr:uid="{9E9A855B-5F52-480C-9DE7-2F8A9AEB5034}"/>
    <cellStyle name="SAPBEXresItemX 4 3" xfId="12137" xr:uid="{2F35D458-6363-4299-9058-7F63A547B9C6}"/>
    <cellStyle name="SAPBEXresItemX 4 4" xfId="12602" xr:uid="{866D21A6-0E16-4A1A-9031-E1CF5C1BD536}"/>
    <cellStyle name="SAPBEXresItemX 5" xfId="3606" xr:uid="{AA593AC5-03A0-45B1-AC01-A5F5865BAE87}"/>
    <cellStyle name="SAPBEXresItemX 5 2" xfId="11650" xr:uid="{E45D0798-F2F6-4FF7-926B-BA68504AE7EF}"/>
    <cellStyle name="SAPBEXresItemX 5 3" xfId="12070" xr:uid="{1B6A3255-02AE-4984-A0F6-14A5616A1D58}"/>
    <cellStyle name="SAPBEXresItemX 5 4" xfId="12535" xr:uid="{7A88C02E-D712-4E93-99AE-C4D4ED9306E4}"/>
    <cellStyle name="SAPBEXresItemX 6" xfId="11485" xr:uid="{697335CA-B993-43C4-BE80-CA52FEA9E1B7}"/>
    <cellStyle name="SAPBEXresItemX 7" xfId="11898" xr:uid="{4BD67F24-B94C-4CB5-B1C1-6F1168F4C8DC}"/>
    <cellStyle name="SAPBEXresItemX 8" xfId="12302" xr:uid="{BEB1B67D-AD22-4E46-9572-8E36602D5850}"/>
    <cellStyle name="SAPBEXstdData" xfId="609" xr:uid="{4308A42F-EDB7-4B39-B280-924FA7D2E365}"/>
    <cellStyle name="SAPBEXstdData 2" xfId="664" xr:uid="{28CEC484-D87A-43BC-A569-B6C3931F128F}"/>
    <cellStyle name="SAPBEXstdData 2 2" xfId="2202" xr:uid="{720EF8C6-379C-4117-BCEB-6C0A974DF909}"/>
    <cellStyle name="SAPBEXstdData 2 2 2" xfId="3580" xr:uid="{A409E1DA-EE1B-4BE8-B6BF-9E11058DBA90}"/>
    <cellStyle name="SAPBEXstdData 2 2 2 2" xfId="11631" xr:uid="{73A4CDD6-4153-4AC5-BD3F-B9030BB5EF19}"/>
    <cellStyle name="SAPBEXstdData 2 2 2 2 2" xfId="13201" xr:uid="{834D9845-5A93-4C0C-9E8F-7EDDADCE1F17}"/>
    <cellStyle name="SAPBEXstdData 2 2 2 3" xfId="12051" xr:uid="{F2F73484-6C0D-48D3-9CDF-0CC2374D91A0}"/>
    <cellStyle name="SAPBEXstdData 2 2 2 4" xfId="12506" xr:uid="{C1805395-000B-4AD5-905F-1D84E3FEF3F7}"/>
    <cellStyle name="SAPBEXstdData 2 2 3" xfId="3723" xr:uid="{DF00FBB8-FDCC-48D5-A0EA-6127DFCC86E2}"/>
    <cellStyle name="SAPBEXstdData 2 2 3 2" xfId="11767" xr:uid="{79D85444-7B37-4092-90E3-D06EF87947AD}"/>
    <cellStyle name="SAPBEXstdData 2 2 3 2 2" xfId="13308" xr:uid="{4521FF7E-6676-4FE7-9774-AE9EE6033DC7}"/>
    <cellStyle name="SAPBEXstdData 2 2 3 3" xfId="12187" xr:uid="{3DD272E2-B6B8-4C9D-9E95-12DDC1155961}"/>
    <cellStyle name="SAPBEXstdData 2 2 3 4" xfId="12652" xr:uid="{48A784EC-0E5D-4522-A441-F83E1F20C0D4}"/>
    <cellStyle name="SAPBEXstdData 2 2 4" xfId="3925" xr:uid="{DDE736FB-8BB4-4C3D-ACF3-BFEDA417BB81}"/>
    <cellStyle name="SAPBEXstdData 2 2 4 2" xfId="11815" xr:uid="{E6339FEC-A0F5-419A-91FF-8F359DD504C7}"/>
    <cellStyle name="SAPBEXstdData 2 2 4 3" xfId="12234" xr:uid="{1D8773F1-A369-43F2-93A9-D3BF53FC7117}"/>
    <cellStyle name="SAPBEXstdData 2 2 4 4" xfId="12872" xr:uid="{C6AAB040-33F3-4B13-A59A-192E3DB2CC8A}"/>
    <cellStyle name="SAPBEXstdData 2 2 5" xfId="11532" xr:uid="{17D8F6A8-7A98-4F64-BC11-9CAF2DDA25A0}"/>
    <cellStyle name="SAPBEXstdData 2 2 6" xfId="11948" xr:uid="{5EF4361E-3191-47BF-A5E2-65C58C3FA16E}"/>
    <cellStyle name="SAPBEXstdData 2 2 7" xfId="12374" xr:uid="{C7B87FA6-0D0E-4F48-A4BC-9FA0B3FF06FD}"/>
    <cellStyle name="SAPBEXstdData 2 2 8" xfId="32706" xr:uid="{7EB198EE-C4BA-4607-B25E-731F5D07AFA9}"/>
    <cellStyle name="SAPBEXstdData 2 3" xfId="3533" xr:uid="{13917A4D-2A0D-4FF7-A382-A0E7DCF0964A}"/>
    <cellStyle name="SAPBEXstdData 2 3 2" xfId="11585" xr:uid="{ADF7E4D8-8B89-449C-ABEF-602801E6CCD0}"/>
    <cellStyle name="SAPBEXstdData 2 3 2 2" xfId="13154" xr:uid="{96526902-75DC-47B2-A476-7E9AD5E9CC30}"/>
    <cellStyle name="SAPBEXstdData 2 3 3" xfId="12005" xr:uid="{DF3E5B91-4BE3-4858-8016-CFF67CC64B10}"/>
    <cellStyle name="SAPBEXstdData 2 3 4" xfId="12459" xr:uid="{E71FF1E6-0328-4186-A932-713CCBB9B7E5}"/>
    <cellStyle name="SAPBEXstdData 2 4" xfId="3674" xr:uid="{6C174BC5-E05A-44DC-A9B9-A0CCAD0D1B93}"/>
    <cellStyle name="SAPBEXstdData 2 4 2" xfId="11718" xr:uid="{0061F33E-65FE-43AB-8899-3DEB0D669440}"/>
    <cellStyle name="SAPBEXstdData 2 4 2 2" xfId="13263" xr:uid="{D2BAE65C-4783-4D2A-A167-B223A32F2BA8}"/>
    <cellStyle name="SAPBEXstdData 2 4 3" xfId="12138" xr:uid="{E31E1153-8D1C-437E-8E14-DF8BA0C7D4A5}"/>
    <cellStyle name="SAPBEXstdData 2 4 4" xfId="12603" xr:uid="{4DBE6A47-CCA8-4967-912B-7E7C67282DEB}"/>
    <cellStyle name="SAPBEXstdData 2 5" xfId="3604" xr:uid="{7C337566-EC40-4A86-A709-DA64DC399163}"/>
    <cellStyle name="SAPBEXstdData 2 5 2" xfId="11648" xr:uid="{A87F573B-0A4E-4F9E-86C2-B30B17EF2EFC}"/>
    <cellStyle name="SAPBEXstdData 2 5 3" xfId="12068" xr:uid="{CCC90183-A290-411B-BB96-EC8CF012B8B9}"/>
    <cellStyle name="SAPBEXstdData 2 5 4" xfId="12533" xr:uid="{989B6B36-3B04-41B4-A1DC-6518FBD74A8E}"/>
    <cellStyle name="SAPBEXstdData 2 6" xfId="2024" xr:uid="{E70D1379-56D8-4EBD-A4FA-4ACB31D82CAD}"/>
    <cellStyle name="SAPBEXstdData 2 6 2" xfId="11486" xr:uid="{D10082EA-80EB-4C94-919A-F35FC583238E}"/>
    <cellStyle name="SAPBEXstdData 2 6 3" xfId="11899" xr:uid="{18A5300A-5ECE-42F2-9133-D30FCB831443}"/>
    <cellStyle name="SAPBEXstdData 2 7" xfId="11448" xr:uid="{CF2A4629-3A45-459A-961E-B00A0F11650B}"/>
    <cellStyle name="SAPBEXstdData 2 8" xfId="11860" xr:uid="{D27D7781-30ED-4A30-B35A-4BC74DECD15B}"/>
    <cellStyle name="SAPBEXstdData 2 9" xfId="12303" xr:uid="{1A70C2A0-2BE4-4CEA-B1D5-D8B48F7158C3}"/>
    <cellStyle name="SAPBEXstdData 3" xfId="2056" xr:uid="{77FB820D-C586-4A15-8694-F4F596C4CAFE}"/>
    <cellStyle name="SAPBEXstdData 3 2" xfId="3543" xr:uid="{7295708D-2F8E-46E8-93DB-0E24C9BBEDBC}"/>
    <cellStyle name="SAPBEXstdData 3 2 2" xfId="11594" xr:uid="{CD8A2BAE-8F1D-4D50-A729-B13E4F30787A}"/>
    <cellStyle name="SAPBEXstdData 3 2 2 2" xfId="13164" xr:uid="{65DC883C-805C-4253-85CD-6E9A562C01A5}"/>
    <cellStyle name="SAPBEXstdData 3 2 3" xfId="12014" xr:uid="{10A1AC27-B626-400E-BA19-6A3397C816EB}"/>
    <cellStyle name="SAPBEXstdData 3 2 3 2" xfId="13930" xr:uid="{52C50AF0-E0CC-4EBE-84BE-F76F5FC406E3}"/>
    <cellStyle name="SAPBEXstdData 3 2 4" xfId="12469" xr:uid="{43B73A6C-3876-4D04-8FAE-B467516A2850}"/>
    <cellStyle name="SAPBEXstdData 3 3" xfId="3686" xr:uid="{5DDCC882-1FBE-48BA-A48F-5E8C053C7AC2}"/>
    <cellStyle name="SAPBEXstdData 3 3 2" xfId="11730" xr:uid="{6943A662-DBCA-4C0C-96FD-D88456D0E55F}"/>
    <cellStyle name="SAPBEXstdData 3 3 2 2" xfId="13271" xr:uid="{BB418C9F-8812-41FB-8664-8CA92EF41C01}"/>
    <cellStyle name="SAPBEXstdData 3 3 3" xfId="12150" xr:uid="{A1734CB9-5C1B-473A-A29D-F57CF884F61A}"/>
    <cellStyle name="SAPBEXstdData 3 3 4" xfId="12616" xr:uid="{F02EE2BD-52B2-469D-A570-D6DA7A568329}"/>
    <cellStyle name="SAPBEXstdData 3 4" xfId="3888" xr:uid="{4D28585F-77EE-4B80-998D-BE9704198E3C}"/>
    <cellStyle name="SAPBEXstdData 3 4 2" xfId="11778" xr:uid="{6BCCD8A3-71CF-4A39-BBCC-C3256FE1887C}"/>
    <cellStyle name="SAPBEXstdData 3 4 3" xfId="12197" xr:uid="{425BE794-C9F5-4B3F-90FB-1AFA42255A01}"/>
    <cellStyle name="SAPBEXstdData 3 4 4" xfId="12832" xr:uid="{612510E6-0175-446A-9D90-D4AA69209361}"/>
    <cellStyle name="SAPBEXstdData 3 5" xfId="11494" xr:uid="{FB3FB63B-EB5F-4DCF-83D1-5247DECFC439}"/>
    <cellStyle name="SAPBEXstdData 3 6" xfId="11907" xr:uid="{B22FB078-7A36-4A66-8453-B537A3FCCF00}"/>
    <cellStyle name="SAPBEXstdData 3 7" xfId="12333" xr:uid="{10E90865-EF7B-4EE1-A469-7A21F7209972}"/>
    <cellStyle name="SAPBEXstdData 4" xfId="3493" xr:uid="{36FE6E74-652B-4699-BFB1-30DB0A14B8BC}"/>
    <cellStyle name="SAPBEXstdData 4 2" xfId="11547" xr:uid="{39672DD3-BAC8-4292-819B-77798FA0AC98}"/>
    <cellStyle name="SAPBEXstdData 4 2 2" xfId="13114" xr:uid="{70FFD2C3-CDFC-41C8-9705-E66829E0820B}"/>
    <cellStyle name="SAPBEXstdData 4 3" xfId="11967" xr:uid="{99C2CF74-C922-44DC-8BF6-D46E2A6863A3}"/>
    <cellStyle name="SAPBEXstdData 4 3 2" xfId="13925" xr:uid="{623377F0-ABE8-4061-ACDB-890608C0EAD2}"/>
    <cellStyle name="SAPBEXstdData 4 4" xfId="12419" xr:uid="{6084CA01-E0FC-4262-8BAD-640A2D59E742}"/>
    <cellStyle name="SAPBEXstdData 5" xfId="3612" xr:uid="{B43B5592-BB6E-40E5-88A0-56AE9010E248}"/>
    <cellStyle name="SAPBEXstdData 5 2" xfId="11656" xr:uid="{96A3D201-E4CF-4BD4-B4DA-2E5D9BB8DFBF}"/>
    <cellStyle name="SAPBEXstdData 5 2 2" xfId="13219" xr:uid="{D00C3C91-70EA-4B81-9C25-B3A0DDF693A2}"/>
    <cellStyle name="SAPBEXstdData 5 3" xfId="12076" xr:uid="{54342779-2F12-4431-B5B9-00BAB25C8DEB}"/>
    <cellStyle name="SAPBEXstdData 5 4" xfId="12541" xr:uid="{BF9EF94F-364B-49FB-B892-BAAC4124903B}"/>
    <cellStyle name="SAPBEXstdData 6" xfId="3731" xr:uid="{BF0FF4E1-DF45-4200-B135-ED09B76E53B0}"/>
    <cellStyle name="SAPBEXstdData 6 2" xfId="11775" xr:uid="{86D9128D-2A5D-4523-8B5C-27CBAA114BDA}"/>
    <cellStyle name="SAPBEXstdData 6 3" xfId="12195" xr:uid="{921A37DE-3399-4E4D-84EE-5A879C98767C}"/>
    <cellStyle name="SAPBEXstdData 6 4" xfId="12659" xr:uid="{076AAB30-B0F2-4FAA-8ECA-A27C40E6204D}"/>
    <cellStyle name="SAPBEXstdData 7" xfId="4863" xr:uid="{B4528449-207B-4913-B26A-3238055A1085}"/>
    <cellStyle name="SAPBEXstdData 8" xfId="11857" xr:uid="{9DE73163-2440-4175-8835-DFCC16BA0DAB}"/>
    <cellStyle name="SAPBEXstdData 9" xfId="12265" xr:uid="{90EB43EC-2C36-4A94-869D-A17E5CB8CDA9}"/>
    <cellStyle name="SAPBEXstdDataEmph" xfId="2025" xr:uid="{F78DE09C-8AEC-4E1E-AD56-0B9E7D639F36}"/>
    <cellStyle name="SAPBEXstdDataEmph 2" xfId="2203" xr:uid="{271F4B89-FEE5-48E5-9035-23206F152761}"/>
    <cellStyle name="SAPBEXstdDataEmph 2 2" xfId="3581" xr:uid="{552CB9B7-D7AD-4C08-9108-8BADDF8CBB03}"/>
    <cellStyle name="SAPBEXstdDataEmph 2 2 2" xfId="11632" xr:uid="{AC167021-B735-4853-9311-6083E3ADFC4E}"/>
    <cellStyle name="SAPBEXstdDataEmph 2 2 2 2" xfId="13202" xr:uid="{F8EDCF35-7A47-4A51-9FFC-CE2E7B4BDB38}"/>
    <cellStyle name="SAPBEXstdDataEmph 2 2 3" xfId="12052" xr:uid="{45B666F9-8D3F-4FEB-A4A6-D8B5AC0E2F7C}"/>
    <cellStyle name="SAPBEXstdDataEmph 2 2 4" xfId="12507" xr:uid="{15DE26AC-3DA2-4F21-85A2-749DBD3F8AFF}"/>
    <cellStyle name="SAPBEXstdDataEmph 2 3" xfId="3724" xr:uid="{A1ADB6B9-741C-4150-B748-E5937A4F2BA7}"/>
    <cellStyle name="SAPBEXstdDataEmph 2 3 2" xfId="11768" xr:uid="{701682BB-BE8D-4C98-A4B1-973E4D548572}"/>
    <cellStyle name="SAPBEXstdDataEmph 2 3 2 2" xfId="13309" xr:uid="{483F66FA-1FE2-408C-9F81-EFED1D7E7E30}"/>
    <cellStyle name="SAPBEXstdDataEmph 2 3 3" xfId="12188" xr:uid="{C756DFB4-47BF-424E-9F41-0421A9632444}"/>
    <cellStyle name="SAPBEXstdDataEmph 2 3 4" xfId="12653" xr:uid="{876A82DF-96FA-4A84-953F-88FBCF361CB3}"/>
    <cellStyle name="SAPBEXstdDataEmph 2 4" xfId="3926" xr:uid="{CD1AD78A-DA14-4FD1-823B-224F6AE4690D}"/>
    <cellStyle name="SAPBEXstdDataEmph 2 4 2" xfId="11816" xr:uid="{703A27FA-D0A2-4664-BA0F-75FB40F8574E}"/>
    <cellStyle name="SAPBEXstdDataEmph 2 4 3" xfId="12235" xr:uid="{830F14CA-17EB-474B-8FC4-576A5114ECFF}"/>
    <cellStyle name="SAPBEXstdDataEmph 2 4 4" xfId="12873" xr:uid="{4E4FA264-F085-49CC-B096-A9CAF170BF8D}"/>
    <cellStyle name="SAPBEXstdDataEmph 2 5" xfId="11533" xr:uid="{679F6347-D72E-49F1-808D-FBC458E29AB1}"/>
    <cellStyle name="SAPBEXstdDataEmph 2 6" xfId="11949" xr:uid="{F1FCF4CB-18C2-42E7-8DDC-BE120E446BE4}"/>
    <cellStyle name="SAPBEXstdDataEmph 2 7" xfId="12375" xr:uid="{CF1D5DE2-5AF0-4B4B-B9A3-6FCB4DFF3368}"/>
    <cellStyle name="SAPBEXstdDataEmph 3" xfId="3534" xr:uid="{240A9FD6-BC3F-4738-AFB8-45668D34BE38}"/>
    <cellStyle name="SAPBEXstdDataEmph 3 2" xfId="11586" xr:uid="{45332835-F7B3-4057-AC79-69A3EE065617}"/>
    <cellStyle name="SAPBEXstdDataEmph 3 2 2" xfId="13155" xr:uid="{6D816517-F4F7-4581-9CA4-AA614BA1237C}"/>
    <cellStyle name="SAPBEXstdDataEmph 3 3" xfId="12006" xr:uid="{218B498F-2F19-437F-B59F-3B8221B9DA26}"/>
    <cellStyle name="SAPBEXstdDataEmph 3 4" xfId="12460" xr:uid="{D77DCED7-80DC-4C32-B565-5D1C4DA42902}"/>
    <cellStyle name="SAPBEXstdDataEmph 4" xfId="3675" xr:uid="{82BF46C8-195C-4899-87EE-42843C368F7C}"/>
    <cellStyle name="SAPBEXstdDataEmph 4 2" xfId="11719" xr:uid="{9FE7DF9C-8673-4C55-B922-66B7C987F591}"/>
    <cellStyle name="SAPBEXstdDataEmph 4 2 2" xfId="13264" xr:uid="{0F0AC423-A167-4AD5-AB8C-EC4C769D349F}"/>
    <cellStyle name="SAPBEXstdDataEmph 4 3" xfId="12139" xr:uid="{31704070-016C-43D6-98B8-6B5759C805EE}"/>
    <cellStyle name="SAPBEXstdDataEmph 4 4" xfId="12604" xr:uid="{8FC6FA86-89CC-4917-82AB-5222F1B70EE8}"/>
    <cellStyle name="SAPBEXstdDataEmph 5" xfId="3602" xr:uid="{14F561A2-71E6-4A3F-954E-57ABFC3362F0}"/>
    <cellStyle name="SAPBEXstdDataEmph 5 2" xfId="11646" xr:uid="{D7EB3718-E7BF-4E3D-8193-D1B0E4CFBDE1}"/>
    <cellStyle name="SAPBEXstdDataEmph 5 3" xfId="12066" xr:uid="{57A3768F-C1BC-48CC-B099-2D49A1D83AF3}"/>
    <cellStyle name="SAPBEXstdDataEmph 5 4" xfId="12531" xr:uid="{59CD2EE7-DFB1-4E9A-B70D-E5D4107B09F2}"/>
    <cellStyle name="SAPBEXstdDataEmph 6" xfId="11487" xr:uid="{735A97DC-163E-4065-9CF6-72C5E2818AF2}"/>
    <cellStyle name="SAPBEXstdDataEmph 7" xfId="11900" xr:uid="{5F243AC9-CBAE-4D1A-9D11-697AA0711B84}"/>
    <cellStyle name="SAPBEXstdDataEmph 8" xfId="12304" xr:uid="{A71AE14E-FB78-4C36-9B80-87036BD96666}"/>
    <cellStyle name="SAPBEXstdItem" xfId="2026" xr:uid="{208E37D5-4B71-40BB-A936-D89977E051F7}"/>
    <cellStyle name="SAPBEXstdItem 2" xfId="2204" xr:uid="{91A4FF0C-04FB-4931-9B63-A4C33D614AE6}"/>
    <cellStyle name="SAPBEXstdItem 2 2" xfId="3582" xr:uid="{334B01CF-9223-433F-A61B-D964672A9E4D}"/>
    <cellStyle name="SAPBEXstdItem 2 2 2" xfId="11633" xr:uid="{1F7794A7-6E2A-40FF-90A6-3FD15914A92D}"/>
    <cellStyle name="SAPBEXstdItem 2 2 2 2" xfId="13203" xr:uid="{5488F9BE-A106-45D6-B8F7-E48C881309F4}"/>
    <cellStyle name="SAPBEXstdItem 2 2 3" xfId="12053" xr:uid="{0ECBA7C5-37CA-42AF-88C8-7228C64C721D}"/>
    <cellStyle name="SAPBEXstdItem 2 2 4" xfId="12508" xr:uid="{FBBB2EC2-5755-41E1-B38F-82674268E899}"/>
    <cellStyle name="SAPBEXstdItem 2 3" xfId="3725" xr:uid="{31CCBE22-35CB-4461-AA85-A1B2014F6922}"/>
    <cellStyle name="SAPBEXstdItem 2 3 2" xfId="11769" xr:uid="{BDDA7865-998B-48F4-BF19-04D3E6A1AFB4}"/>
    <cellStyle name="SAPBEXstdItem 2 3 2 2" xfId="13310" xr:uid="{52A9C280-63C0-442C-AD35-D3A47F98B043}"/>
    <cellStyle name="SAPBEXstdItem 2 3 3" xfId="12189" xr:uid="{CFE5ADC4-A3C5-42FD-A68B-0319FCB7F262}"/>
    <cellStyle name="SAPBEXstdItem 2 3 4" xfId="12654" xr:uid="{0FDF2D33-27AB-4083-BEA4-8B191E3F737F}"/>
    <cellStyle name="SAPBEXstdItem 2 4" xfId="3927" xr:uid="{66F7E667-4D0A-40C3-8F49-C0B94C3342F6}"/>
    <cellStyle name="SAPBEXstdItem 2 4 2" xfId="11817" xr:uid="{9E14DCB7-895D-462F-A471-D6D95B912F3B}"/>
    <cellStyle name="SAPBEXstdItem 2 4 3" xfId="12236" xr:uid="{AA1FA709-9C7B-4C82-BC3D-A58DDD556B2D}"/>
    <cellStyle name="SAPBEXstdItem 2 4 4" xfId="12874" xr:uid="{39E3558C-58AE-4E7C-83F9-AE449477601F}"/>
    <cellStyle name="SAPBEXstdItem 2 5" xfId="11534" xr:uid="{5D437B71-EF3A-423D-984D-53F20E1D09F3}"/>
    <cellStyle name="SAPBEXstdItem 2 6" xfId="11950" xr:uid="{3083A622-8B6C-4C2D-9D6C-9E76864FD182}"/>
    <cellStyle name="SAPBEXstdItem 2 7" xfId="12376" xr:uid="{8EB98FA5-44A7-419B-8D01-3BDA50E08A82}"/>
    <cellStyle name="SAPBEXstdItem 3" xfId="3535" xr:uid="{D76C5B0F-F33A-44D0-9319-72DFBEBF6A1A}"/>
    <cellStyle name="SAPBEXstdItem 3 2" xfId="11587" xr:uid="{EB83961C-E19E-4C7D-91DF-9BB11563C691}"/>
    <cellStyle name="SAPBEXstdItem 3 2 2" xfId="13156" xr:uid="{E54E4B7A-8437-4E81-BFD5-D78615630362}"/>
    <cellStyle name="SAPBEXstdItem 3 3" xfId="12007" xr:uid="{4DE84D40-FE92-4448-AE6B-E950442B081B}"/>
    <cellStyle name="SAPBEXstdItem 3 4" xfId="12461" xr:uid="{D91F9182-8B3C-4A70-8E9A-715ED5FDD12C}"/>
    <cellStyle name="SAPBEXstdItem 4" xfId="3676" xr:uid="{AD29C7DB-EC04-4725-9251-0DD66A24C3AD}"/>
    <cellStyle name="SAPBEXstdItem 4 2" xfId="11720" xr:uid="{DB1E8301-8B17-464B-A19A-93CE21704AA8}"/>
    <cellStyle name="SAPBEXstdItem 4 2 2" xfId="13265" xr:uid="{2555A843-D306-4586-9AF9-9444F0D595F1}"/>
    <cellStyle name="SAPBEXstdItem 4 3" xfId="12140" xr:uid="{E1ED939F-7508-4F26-B3A7-AD8718264408}"/>
    <cellStyle name="SAPBEXstdItem 4 4" xfId="12605" xr:uid="{6F7C6AE7-7C49-4F5C-9938-BA7832A5E825}"/>
    <cellStyle name="SAPBEXstdItem 5" xfId="3600" xr:uid="{D1C30E9F-B340-4250-A4BA-CEF18F106143}"/>
    <cellStyle name="SAPBEXstdItem 5 2" xfId="11644" xr:uid="{24AEEABC-3C80-4C5E-AEF6-F768785EFB64}"/>
    <cellStyle name="SAPBEXstdItem 5 3" xfId="12064" xr:uid="{15FAAE91-6204-4B46-B987-18A462784D80}"/>
    <cellStyle name="SAPBEXstdItem 5 4" xfId="12528" xr:uid="{CB42E4C1-7A24-465D-AAD6-7E951D029096}"/>
    <cellStyle name="SAPBEXstdItem 6" xfId="11488" xr:uid="{DCA42647-09E3-4A47-A760-41D2251CFBB1}"/>
    <cellStyle name="SAPBEXstdItem 7" xfId="11901" xr:uid="{BF36288F-78C9-4295-8FFC-20381D7F7A15}"/>
    <cellStyle name="SAPBEXstdItem 8" xfId="12305" xr:uid="{A9C07378-82FF-4F1B-AC1D-18287491FC24}"/>
    <cellStyle name="SAPBEXstdItemX" xfId="2027" xr:uid="{4ADC56ED-D836-4E2C-9FBE-D3A088D06597}"/>
    <cellStyle name="SAPBEXstdItemX 2" xfId="2205" xr:uid="{73415FA0-99E4-41F0-9A63-65B1DB91A427}"/>
    <cellStyle name="SAPBEXstdItemX 2 2" xfId="3583" xr:uid="{1F568236-743B-41D0-91FE-CE7F536F799F}"/>
    <cellStyle name="SAPBEXstdItemX 2 2 2" xfId="11634" xr:uid="{9C3379BE-301D-4816-84B5-3F8439658A2D}"/>
    <cellStyle name="SAPBEXstdItemX 2 2 2 2" xfId="13204" xr:uid="{4087E42C-83C9-4482-AA98-AFE49FB9F517}"/>
    <cellStyle name="SAPBEXstdItemX 2 2 3" xfId="12054" xr:uid="{22220E90-E421-4F9D-9823-A10FC7B398D5}"/>
    <cellStyle name="SAPBEXstdItemX 2 2 4" xfId="12509" xr:uid="{2FB15F24-A922-437B-AF82-D2AF048165BA}"/>
    <cellStyle name="SAPBEXstdItemX 2 3" xfId="3726" xr:uid="{ADA9B6D2-9F69-46C3-98C5-85F7A6A74F85}"/>
    <cellStyle name="SAPBEXstdItemX 2 3 2" xfId="11770" xr:uid="{59EE6999-209E-452A-8512-A4AE0896F909}"/>
    <cellStyle name="SAPBEXstdItemX 2 3 2 2" xfId="13311" xr:uid="{1C1C499E-C9C9-4321-90D6-AEBEA78AE615}"/>
    <cellStyle name="SAPBEXstdItemX 2 3 3" xfId="12190" xr:uid="{9C59091D-05AB-4666-92E8-FF1C4E28210E}"/>
    <cellStyle name="SAPBEXstdItemX 2 3 4" xfId="12655" xr:uid="{109B9625-91A1-417E-885E-C9BD65C9769E}"/>
    <cellStyle name="SAPBEXstdItemX 2 4" xfId="3928" xr:uid="{E9C81B09-D29D-449E-B3A5-090538E8DC08}"/>
    <cellStyle name="SAPBEXstdItemX 2 4 2" xfId="11818" xr:uid="{C78AEA7E-648A-430D-ADEF-FEECF8B3D753}"/>
    <cellStyle name="SAPBEXstdItemX 2 4 3" xfId="12237" xr:uid="{F3C03AC5-0E76-405C-92D4-40EF7F45E99F}"/>
    <cellStyle name="SAPBEXstdItemX 2 4 4" xfId="12875" xr:uid="{AEC6A163-9154-4F69-ACB2-0BE0318A95B1}"/>
    <cellStyle name="SAPBEXstdItemX 2 5" xfId="11535" xr:uid="{A8699C68-5BA8-400F-BFD1-5B359331092F}"/>
    <cellStyle name="SAPBEXstdItemX 2 6" xfId="11951" xr:uid="{5D3B8B90-1464-45CC-8AA1-7BBE4DEC63E0}"/>
    <cellStyle name="SAPBEXstdItemX 2 7" xfId="12377" xr:uid="{A7628E66-46DF-4BA8-9F32-10B4CA618621}"/>
    <cellStyle name="SAPBEXstdItemX 3" xfId="3536" xr:uid="{ABAD1E9B-D812-4ECC-AF7A-9130262915AB}"/>
    <cellStyle name="SAPBEXstdItemX 3 2" xfId="11588" xr:uid="{7F06DE12-38C6-449C-8D7B-ABE69005F48A}"/>
    <cellStyle name="SAPBEXstdItemX 3 2 2" xfId="13157" xr:uid="{3FCBEAEA-ADFA-4DDA-A38B-B2912BF1FEBE}"/>
    <cellStyle name="SAPBEXstdItemX 3 3" xfId="12008" xr:uid="{F103F727-F0AF-477D-87B3-404F3032D83F}"/>
    <cellStyle name="SAPBEXstdItemX 3 4" xfId="12462" xr:uid="{5ABB5D83-126A-4546-B7E1-7B5D469C36B7}"/>
    <cellStyle name="SAPBEXstdItemX 4" xfId="3677" xr:uid="{87856703-69B5-4611-94F8-838E1F9FF0B3}"/>
    <cellStyle name="SAPBEXstdItemX 4 2" xfId="11721" xr:uid="{D4AEC365-7631-4353-87B8-050CE1DBA1FE}"/>
    <cellStyle name="SAPBEXstdItemX 4 2 2" xfId="13266" xr:uid="{7799663E-CEFC-498E-A517-C1B762CF4D9D}"/>
    <cellStyle name="SAPBEXstdItemX 4 3" xfId="12141" xr:uid="{3DA45E36-0FF3-48C9-BD09-1961A2810DD8}"/>
    <cellStyle name="SAPBEXstdItemX 4 4" xfId="12606" xr:uid="{DBA5876D-AB7C-4988-BFC0-C4E1EB5161A4}"/>
    <cellStyle name="SAPBEXstdItemX 5" xfId="3684" xr:uid="{C2701928-9057-4091-A1EE-41EC2796102E}"/>
    <cellStyle name="SAPBEXstdItemX 5 2" xfId="11728" xr:uid="{7B5AC367-CF9C-488B-8886-2277B194AD90}"/>
    <cellStyle name="SAPBEXstdItemX 5 3" xfId="12148" xr:uid="{D451C809-CD29-4B9B-8B86-C816545A1A36}"/>
    <cellStyle name="SAPBEXstdItemX 5 4" xfId="12614" xr:uid="{7255723C-18D2-4070-8553-C8976C7D336E}"/>
    <cellStyle name="SAPBEXstdItemX 6" xfId="11489" xr:uid="{698DD056-A0BC-493A-82A2-B82BE233EA8D}"/>
    <cellStyle name="SAPBEXstdItemX 7" xfId="11902" xr:uid="{8A022CF2-8340-4C13-8C0C-A8E18D2B30B5}"/>
    <cellStyle name="SAPBEXstdItemX 8" xfId="12306" xr:uid="{67CA3896-FA9A-40FE-AECC-964909E7BBD4}"/>
    <cellStyle name="SAPBEXtitle" xfId="2028" xr:uid="{FE3A5A47-2155-4EC4-BE2F-5AB5BE725487}"/>
    <cellStyle name="SAPBEXtitle 2" xfId="2206" xr:uid="{0900FA48-1360-4520-85D9-DCB1570DFA9B}"/>
    <cellStyle name="SAPBEXtitle 2 2" xfId="3584" xr:uid="{DE051F95-3CCD-4292-BF8B-9B2CF5DCC996}"/>
    <cellStyle name="SAPBEXtitle 2 2 2" xfId="11635" xr:uid="{FE8D3D09-C3E2-47DC-ABB1-6F2593C10B7D}"/>
    <cellStyle name="SAPBEXtitle 2 2 2 2" xfId="13205" xr:uid="{30DE8DBD-6285-4059-9C65-A753B13F749C}"/>
    <cellStyle name="SAPBEXtitle 2 2 3" xfId="12055" xr:uid="{8E5907AE-EA9D-41E4-8AB5-3B7FC836D163}"/>
    <cellStyle name="SAPBEXtitle 2 2 4" xfId="12510" xr:uid="{B69F5BD1-C89A-47A3-98FF-6F0014E4443D}"/>
    <cellStyle name="SAPBEXtitle 2 3" xfId="3727" xr:uid="{CC36CE68-6325-4CDC-8B49-72831194A72F}"/>
    <cellStyle name="SAPBEXtitle 2 3 2" xfId="11771" xr:uid="{9E8D98E9-AD23-4800-A31F-252EA6A124B1}"/>
    <cellStyle name="SAPBEXtitle 2 3 2 2" xfId="13312" xr:uid="{FF52AD49-8D4D-4768-8B0F-546DA95C5F3A}"/>
    <cellStyle name="SAPBEXtitle 2 3 3" xfId="12191" xr:uid="{BE065937-1715-43E2-8FA7-50B924772F08}"/>
    <cellStyle name="SAPBEXtitle 2 3 4" xfId="12656" xr:uid="{82B753E1-B595-491A-9A92-8434042BE606}"/>
    <cellStyle name="SAPBEXtitle 2 4" xfId="3929" xr:uid="{B8073F4B-4675-4DE2-84F0-E006F4DEA712}"/>
    <cellStyle name="SAPBEXtitle 2 4 2" xfId="11819" xr:uid="{76B1CE1B-36EF-4212-A8C0-5D86C4CFABD5}"/>
    <cellStyle name="SAPBEXtitle 2 4 3" xfId="12238" xr:uid="{23249F4B-A760-4311-A642-52A3D2190582}"/>
    <cellStyle name="SAPBEXtitle 2 4 4" xfId="12876" xr:uid="{BD581234-BBBD-405B-BE14-4CC6EBD463F4}"/>
    <cellStyle name="SAPBEXtitle 2 5" xfId="11536" xr:uid="{655228E9-F7B5-465F-9745-9BDCC6377C24}"/>
    <cellStyle name="SAPBEXtitle 2 6" xfId="11952" xr:uid="{A07D2015-651C-4DB8-999C-BE04D0AECAD5}"/>
    <cellStyle name="SAPBEXtitle 2 7" xfId="12378" xr:uid="{CEEECBB1-AE22-4CF8-B4D7-B0A8C621B355}"/>
    <cellStyle name="SAPBEXtitle 3" xfId="3537" xr:uid="{DF149A61-ADE1-4684-8409-DEE138BEFCD7}"/>
    <cellStyle name="SAPBEXtitle 3 2" xfId="11589" xr:uid="{E1566931-3D0F-4E9E-B313-7595DBA6C4BF}"/>
    <cellStyle name="SAPBEXtitle 3 2 2" xfId="13158" xr:uid="{CE782DC1-B9EC-4D2E-974A-3ADAAB77ED9D}"/>
    <cellStyle name="SAPBEXtitle 3 3" xfId="12009" xr:uid="{5E79B435-E520-4A72-BA32-D69085088BC2}"/>
    <cellStyle name="SAPBEXtitle 3 4" xfId="12463" xr:uid="{D3183590-E84C-4467-B47B-9AC6A184CD2D}"/>
    <cellStyle name="SAPBEXtitle 4" xfId="3678" xr:uid="{76DD94A1-13D3-4550-AA12-F8D7B5A128D5}"/>
    <cellStyle name="SAPBEXtitle 4 2" xfId="11722" xr:uid="{CBCA054F-03A9-4BE2-9FF9-CBDE5C2CA4A9}"/>
    <cellStyle name="SAPBEXtitle 4 2 2" xfId="13267" xr:uid="{B3646B4A-4783-4643-B44A-7219F326278B}"/>
    <cellStyle name="SAPBEXtitle 4 3" xfId="12142" xr:uid="{C55ECF61-A942-4D8C-A537-9D12064725AB}"/>
    <cellStyle name="SAPBEXtitle 4 4" xfId="12607" xr:uid="{6E7827E4-1655-4F51-BAFE-A727231F1E89}"/>
    <cellStyle name="SAPBEXtitle 5" xfId="3610" xr:uid="{D976145F-FC7C-4DEC-BA44-8DC36F9201FA}"/>
    <cellStyle name="SAPBEXtitle 5 2" xfId="11654" xr:uid="{6F4E4D6A-ED85-456C-AA30-128FDBEE9643}"/>
    <cellStyle name="SAPBEXtitle 5 3" xfId="12074" xr:uid="{37EE13A4-856E-489F-B10C-6061D23BECE9}"/>
    <cellStyle name="SAPBEXtitle 5 4" xfId="12539" xr:uid="{1ADFA2E1-B58C-4C16-8ADE-48C43E0A773C}"/>
    <cellStyle name="SAPBEXtitle 6" xfId="11490" xr:uid="{982524ED-A926-4FE4-8F9A-FE090548F63E}"/>
    <cellStyle name="SAPBEXtitle 7" xfId="11903" xr:uid="{2E0368B5-3875-4E48-9BFC-1FD5AF6663F9}"/>
    <cellStyle name="SAPBEXtitle 8" xfId="12307" xr:uid="{EC27D9C1-9100-474D-A5CE-C388F96F92BF}"/>
    <cellStyle name="SAPBEXunassignedItem" xfId="2029" xr:uid="{A0551EB8-1AF5-4AE3-B9E9-1B08E91AC76C}"/>
    <cellStyle name="SAPBEXunassignedItem 2" xfId="2207" xr:uid="{76357A9D-5E20-437A-A7DD-5AFC6F94755D}"/>
    <cellStyle name="SAPBEXunassignedItem 2 2" xfId="3585" xr:uid="{EBD38E3B-ACC3-4180-A7CB-420717ABCE09}"/>
    <cellStyle name="SAPBEXunassignedItem 2 2 2" xfId="11636" xr:uid="{118EE66F-A625-46AD-AD99-2C2B82CCFF08}"/>
    <cellStyle name="SAPBEXunassignedItem 2 2 2 2" xfId="13206" xr:uid="{43BBE4EE-F671-469D-8857-EFEFD3D8D591}"/>
    <cellStyle name="SAPBEXunassignedItem 2 2 3" xfId="12056" xr:uid="{850AAFF8-2531-4865-9A48-877A6804661C}"/>
    <cellStyle name="SAPBEXunassignedItem 2 2 4" xfId="12511" xr:uid="{46807998-2319-4552-8A17-F3FF5F1CDC9B}"/>
    <cellStyle name="SAPBEXunassignedItem 2 3" xfId="3728" xr:uid="{0BC6A231-4C23-40DD-90EF-52F44088685C}"/>
    <cellStyle name="SAPBEXunassignedItem 2 3 2" xfId="11772" xr:uid="{0A6625C1-FCA6-456B-A67F-842C39C951CB}"/>
    <cellStyle name="SAPBEXunassignedItem 2 3 2 2" xfId="13313" xr:uid="{A3E43DC0-D5F5-4424-A4A1-692BE6ED33D7}"/>
    <cellStyle name="SAPBEXunassignedItem 2 3 3" xfId="12192" xr:uid="{82F0F01E-740C-4C5B-9DF7-1AEAEE39FD6C}"/>
    <cellStyle name="SAPBEXunassignedItem 2 4" xfId="3930" xr:uid="{5F26388B-44EF-4CA0-8BED-AFC5B8F8D24B}"/>
    <cellStyle name="SAPBEXunassignedItem 2 4 2" xfId="11820" xr:uid="{54A85791-1FD0-46A6-ABB9-B042565A573F}"/>
    <cellStyle name="SAPBEXunassignedItem 2 4 3" xfId="12239" xr:uid="{AE38198C-DFD9-4B57-B908-9FDF44ADAA86}"/>
    <cellStyle name="SAPBEXunassignedItem 2 4 4" xfId="12877" xr:uid="{BB0B5D7A-F5F3-4FBD-81D4-5D8CE25161B2}"/>
    <cellStyle name="SAPBEXunassignedItem 2 5" xfId="11537" xr:uid="{396B4699-B3BE-4898-9C8E-7E82BC7D0E31}"/>
    <cellStyle name="SAPBEXunassignedItem 2 6" xfId="11953" xr:uid="{F6A9A73E-6D32-4F67-9A44-186ECEE4DC0A}"/>
    <cellStyle name="SAPBEXunassignedItem 2 7" xfId="12379" xr:uid="{28171EB6-7824-4791-BA4A-9ACA7EACDA0F}"/>
    <cellStyle name="SAPBEXunassignedItem 3" xfId="3538" xr:uid="{E402628C-B599-422B-A4CF-35B66BE823F4}"/>
    <cellStyle name="SAPBEXunassignedItem 3 2" xfId="11590" xr:uid="{50CE20CB-101A-4AC7-8CAB-F552184A812C}"/>
    <cellStyle name="SAPBEXunassignedItem 3 2 2" xfId="13159" xr:uid="{E0C24339-E9AE-42E1-B94B-03753E6D8C0E}"/>
    <cellStyle name="SAPBEXunassignedItem 3 3" xfId="12010" xr:uid="{79AC99AD-F9C6-4F4F-956B-B7F2A2718C3C}"/>
    <cellStyle name="SAPBEXunassignedItem 3 4" xfId="12464" xr:uid="{60CCE722-AEDD-46D3-9F18-41FFAE25FE79}"/>
    <cellStyle name="SAPBEXunassignedItem 4" xfId="3679" xr:uid="{771FAF65-5DFB-43D7-8504-F6F60218A0AE}"/>
    <cellStyle name="SAPBEXunassignedItem 4 2" xfId="11723" xr:uid="{1485B56A-D758-4395-9089-46B0F79E9FEE}"/>
    <cellStyle name="SAPBEXunassignedItem 4 2 2" xfId="13268" xr:uid="{63C1FCD6-60AB-4BF3-B8C7-2DF7EFD653E9}"/>
    <cellStyle name="SAPBEXunassignedItem 4 3" xfId="12143" xr:uid="{478B9C89-F212-42D6-861E-229BA1480424}"/>
    <cellStyle name="SAPBEXunassignedItem 5" xfId="3683" xr:uid="{B3BAB11B-0A17-4233-ACF5-8B03FFEB2A77}"/>
    <cellStyle name="SAPBEXunassignedItem 5 2" xfId="11727" xr:uid="{3F1DC689-A72B-4BE4-9CCE-7EE87E26E96C}"/>
    <cellStyle name="SAPBEXunassignedItem 5 3" xfId="12147" xr:uid="{71BA0465-9AC3-4CC9-95D0-2BEAA6E48686}"/>
    <cellStyle name="SAPBEXunassignedItem 5 4" xfId="12613" xr:uid="{230D360A-9568-4440-A196-8DA0F990567A}"/>
    <cellStyle name="SAPBEXunassignedItem 6" xfId="11491" xr:uid="{17755E21-7027-41C7-AC71-A8938C99DC64}"/>
    <cellStyle name="SAPBEXunassignedItem 7" xfId="11904" xr:uid="{0A42F8F9-3775-45A5-8565-6411C3066F51}"/>
    <cellStyle name="SAPBEXunassignedItem 8" xfId="12308" xr:uid="{556007E0-FE28-4480-AE1F-3B90743C1D61}"/>
    <cellStyle name="SAPBEXundefined" xfId="2030" xr:uid="{D970C630-7844-4298-B99B-7C86CFC2650C}"/>
    <cellStyle name="SAPBEXundefined 2" xfId="2208" xr:uid="{C898A190-A41D-4F2C-B7DC-E25AEE8E066A}"/>
    <cellStyle name="SAPBEXundefined 2 2" xfId="3586" xr:uid="{76572CBD-C9AA-4642-8B51-6323097F441B}"/>
    <cellStyle name="SAPBEXundefined 2 2 2" xfId="11637" xr:uid="{99EB08A2-6467-49F1-BAF4-BA074E2A5F52}"/>
    <cellStyle name="SAPBEXundefined 2 2 2 2" xfId="13207" xr:uid="{6C101582-CC35-49B4-8422-F557A8DF8F0A}"/>
    <cellStyle name="SAPBEXundefined 2 2 3" xfId="12057" xr:uid="{46088B12-8968-4603-ACA5-337CCCB043A8}"/>
    <cellStyle name="SAPBEXundefined 2 2 4" xfId="12512" xr:uid="{2794A1FA-9D41-48A4-8793-049234696F0A}"/>
    <cellStyle name="SAPBEXundefined 2 3" xfId="3729" xr:uid="{B9772E7D-B1FD-4275-BD41-CECEE2596F21}"/>
    <cellStyle name="SAPBEXundefined 2 3 2" xfId="11773" xr:uid="{96CA848D-C379-41A4-9451-FC700F8CDCFB}"/>
    <cellStyle name="SAPBEXundefined 2 3 2 2" xfId="13314" xr:uid="{1F90B200-A666-46F6-A655-81DE72604B86}"/>
    <cellStyle name="SAPBEXundefined 2 3 3" xfId="12193" xr:uid="{BB61FF83-D658-4CEC-A9CF-92B8B84CA7BA}"/>
    <cellStyle name="SAPBEXundefined 2 3 4" xfId="12657" xr:uid="{34866CB7-6433-4C34-BDB1-99AD92197A92}"/>
    <cellStyle name="SAPBEXundefined 2 4" xfId="3931" xr:uid="{A03123EC-5349-4164-A11A-61592E96D7E8}"/>
    <cellStyle name="SAPBEXundefined 2 4 2" xfId="11821" xr:uid="{A1619572-1726-4F49-88BA-186B86D74079}"/>
    <cellStyle name="SAPBEXundefined 2 4 3" xfId="12240" xr:uid="{FD361A76-DFE7-4584-AD69-6C789FDD13A1}"/>
    <cellStyle name="SAPBEXundefined 2 4 4" xfId="12878" xr:uid="{719E4E00-C2A4-493A-AAF5-6861933B7AB9}"/>
    <cellStyle name="SAPBEXundefined 2 5" xfId="11538" xr:uid="{4B82C5F1-B44F-429C-B31F-5ED8E827955C}"/>
    <cellStyle name="SAPBEXundefined 2 6" xfId="11954" xr:uid="{368AFAEE-F9C5-4DD1-8C8C-A16DB290513B}"/>
    <cellStyle name="SAPBEXundefined 2 7" xfId="12380" xr:uid="{C1BEF856-C62F-4842-B733-878A5A4C88EB}"/>
    <cellStyle name="SAPBEXundefined 3" xfId="3539" xr:uid="{565F9DB0-67F8-41A0-BA04-5AC5EB3CA6B8}"/>
    <cellStyle name="SAPBEXundefined 3 2" xfId="11591" xr:uid="{A3DBD021-9903-4F2B-A494-999323482663}"/>
    <cellStyle name="SAPBEXundefined 3 2 2" xfId="13160" xr:uid="{609C91F6-7072-4812-9B70-47AFD1F26F4F}"/>
    <cellStyle name="SAPBEXundefined 3 3" xfId="12011" xr:uid="{AD010BC8-9E79-4679-A774-5E62D30ACC4A}"/>
    <cellStyle name="SAPBEXundefined 3 4" xfId="12465" xr:uid="{B51096F2-11FC-4656-995D-DCC3C5718D2C}"/>
    <cellStyle name="SAPBEXundefined 4" xfId="3680" xr:uid="{B76AFBA4-176B-4267-8D51-EE9210D4FC06}"/>
    <cellStyle name="SAPBEXundefined 4 2" xfId="11724" xr:uid="{DA6DD01E-B786-437A-AF17-05B8D984DBF5}"/>
    <cellStyle name="SAPBEXundefined 4 2 2" xfId="13269" xr:uid="{A46D45D5-69DA-4C3B-B5E8-1F006231730E}"/>
    <cellStyle name="SAPBEXundefined 4 3" xfId="12144" xr:uid="{A0F90F30-96E5-400E-A699-3DECAC40209D}"/>
    <cellStyle name="SAPBEXundefined 4 4" xfId="12608" xr:uid="{45D292D3-2647-4D5C-BDEE-52BCE04CB40C}"/>
    <cellStyle name="SAPBEXundefined 5" xfId="3608" xr:uid="{36F5158B-F45A-4626-8EF6-1C747E8A8742}"/>
    <cellStyle name="SAPBEXundefined 5 2" xfId="11652" xr:uid="{FA3E296E-D385-4A2A-9A80-179DD9A6EF8C}"/>
    <cellStyle name="SAPBEXundefined 5 3" xfId="12072" xr:uid="{C8B273AE-F577-4E31-8BF4-44236DCB4F25}"/>
    <cellStyle name="SAPBEXundefined 5 4" xfId="12537" xr:uid="{18CF18DA-5BA4-43F3-BD19-CA14B8D793AE}"/>
    <cellStyle name="SAPBEXundefined 6" xfId="11492" xr:uid="{5C36575F-692D-4DF8-A39D-6AF2A518E3FF}"/>
    <cellStyle name="SAPBEXundefined 7" xfId="11905" xr:uid="{377E757C-A9D9-4F7C-94A4-4DAC9698065C}"/>
    <cellStyle name="SAPBEXundefined 8" xfId="12309" xr:uid="{1CF880DA-BD74-47B5-B480-D71B2FE78037}"/>
    <cellStyle name="Sfondo celeste" xfId="17" xr:uid="{4129609A-04A6-4689-BDBD-6A6821EC2730}"/>
    <cellStyle name="Sfondo grigio" xfId="18" xr:uid="{0F3DC9E8-6A3A-4A05-92F1-0E31392C9B60}"/>
    <cellStyle name="Sfondo_A2A" xfId="35" xr:uid="{3E5DBB96-AE4E-43EB-9899-C6CE97398FFB}"/>
    <cellStyle name="Sheet Title" xfId="2031" xr:uid="{D97883C1-410F-4B6E-8D2F-C77E6DCEA287}"/>
    <cellStyle name="Testo avviso 10" xfId="1685" xr:uid="{7839DFD8-A9A4-45DF-9498-8D6868BE115B}"/>
    <cellStyle name="Testo avviso 11" xfId="1596" xr:uid="{AF4FC072-605A-4A84-80F0-41C3B2AD0774}"/>
    <cellStyle name="Testo avviso 12" xfId="1495" xr:uid="{D49895EA-6E8A-4E89-8820-06AE5C8FF6EB}"/>
    <cellStyle name="Testo avviso 13" xfId="8393" xr:uid="{88A09F24-8CDB-417E-9DFD-B1CA6E7212B1}"/>
    <cellStyle name="Testo avviso 2" xfId="579" xr:uid="{EFB7F4F7-51C8-4CA7-8664-121C8507FA98}"/>
    <cellStyle name="Testo avviso 2 2" xfId="5118" xr:uid="{EBB9FB5A-B3C6-47F7-8001-4BB7C7D1766F}"/>
    <cellStyle name="Testo avviso 2 3" xfId="2033" xr:uid="{51930EF5-60AD-437A-AC37-2EB7ED7466B5}"/>
    <cellStyle name="Testo avviso 3" xfId="622" xr:uid="{3340743C-1AB2-4FF4-BD17-6E416791E198}"/>
    <cellStyle name="Testo avviso 4" xfId="2649" xr:uid="{0DB64D29-6178-4FD8-A2C3-66DB6D25FD43}"/>
    <cellStyle name="Testo avviso 5" xfId="2478" xr:uid="{13794760-0590-414F-ADD9-0A44BE61626F}"/>
    <cellStyle name="Testo avviso 6" xfId="2086" xr:uid="{AA8ED6A8-30BB-4E99-95B4-672D90D439BD}"/>
    <cellStyle name="Testo avviso 7" xfId="1917" xr:uid="{734F8D61-397C-4AAB-88D6-09DD83EB1B7B}"/>
    <cellStyle name="Testo avviso 8" xfId="1855" xr:uid="{CFCD2FA8-0FDC-47F9-A675-D471169C15CD}"/>
    <cellStyle name="Testo avviso 9" xfId="1803" xr:uid="{ACECC077-1E2A-4597-8742-F713E1F51E4A}"/>
    <cellStyle name="Testo descrittivo 10" xfId="1598" xr:uid="{A085B339-075E-41E6-927E-73935522F8FE}"/>
    <cellStyle name="Testo descrittivo 11" xfId="1497" xr:uid="{4919103A-0CE3-4A2E-B1C5-7750109BED86}"/>
    <cellStyle name="Testo descrittivo 12" xfId="8418" xr:uid="{59FAAF9D-A6EB-40E6-A20F-4AA35CC93C83}"/>
    <cellStyle name="Testo descrittivo 2" xfId="581" xr:uid="{1EC76812-D069-46DD-9743-39C1408144F9}"/>
    <cellStyle name="Testo descrittivo 3" xfId="624" xr:uid="{BB9ED85B-AFBF-4C66-BF00-AAD56CC4173A}"/>
    <cellStyle name="Testo descrittivo 4" xfId="2480" xr:uid="{29645890-D113-4F42-95F3-4DFC52F65BC2}"/>
    <cellStyle name="Testo descrittivo 5" xfId="2088" xr:uid="{5B7A1EDB-FC6B-4507-A39B-FAA8268A3132}"/>
    <cellStyle name="Testo descrittivo 6" xfId="1919" xr:uid="{45482411-E99F-4F27-A854-3A3C332F2848}"/>
    <cellStyle name="Testo descrittivo 7" xfId="1857" xr:uid="{5E2BFE7B-856A-49EF-B7BF-32A6774A16D1}"/>
    <cellStyle name="Testo descrittivo 8" xfId="1805" xr:uid="{934FEECB-48FA-4E7A-AEE7-A8D2601F8443}"/>
    <cellStyle name="Testo descrittivo 9" xfId="1687" xr:uid="{E89D4A16-104A-447E-B458-E80981F2A6A7}"/>
    <cellStyle name="Titolo 1 10" xfId="1676" xr:uid="{E0715615-FA8F-4E55-A061-12681061D2FC}"/>
    <cellStyle name="Titolo 1 11" xfId="1583" xr:uid="{9E7004E8-98A3-4883-A806-3B97790A39A2}"/>
    <cellStyle name="Titolo 1 12" xfId="1490" xr:uid="{5FBEF780-3AC5-4A2B-A4F8-2D298EBFAC07}"/>
    <cellStyle name="Titolo 1 13" xfId="8428" xr:uid="{BF515D67-EA82-400C-83C7-4F8BE2C94573}"/>
    <cellStyle name="Titolo 1 2" xfId="572" xr:uid="{3B26D1F0-CF3A-446F-87EF-C3F738AF9DE2}"/>
    <cellStyle name="Titolo 1 2 2" xfId="5112" xr:uid="{0D54F3FD-AD1D-4397-9594-E88341454840}"/>
    <cellStyle name="Titolo 1 2 3" xfId="1981" xr:uid="{3F02DA27-5A0C-4B80-945E-0E1496EE4A86}"/>
    <cellStyle name="Titolo 1 3" xfId="616" xr:uid="{812207A8-48DE-4604-8322-951DD06A7920}"/>
    <cellStyle name="Titolo 1 4" xfId="2644" xr:uid="{7349439F-DA90-451F-9C8D-E6D53AFC3F37}"/>
    <cellStyle name="Titolo 1 5" xfId="2472" xr:uid="{4865FF45-FBC8-4D0D-AA5C-DB5CBB182B07}"/>
    <cellStyle name="Titolo 1 6" xfId="2078" xr:uid="{ECEF5A09-9011-464B-B52E-98B3F5602CA3}"/>
    <cellStyle name="Titolo 1 7" xfId="1907" xr:uid="{CBA9D1A3-7BEC-456A-980A-B3A9646D15AE}"/>
    <cellStyle name="Titolo 1 8" xfId="1848" xr:uid="{1C5E28DB-902D-46E2-A41C-ABD7DB5BB962}"/>
    <cellStyle name="Titolo 1 9" xfId="1796" xr:uid="{93D1CC7C-85AD-46CB-A068-310BB3D1CF80}"/>
    <cellStyle name="Titolo 2 10" xfId="1716" xr:uid="{15859701-127C-4FC3-9B51-69FADA8C4B98}"/>
    <cellStyle name="Titolo 2 10 2" xfId="5332" xr:uid="{A99AB286-B830-473A-BB2B-C5FA8CEE4385}"/>
    <cellStyle name="Titolo 2 10 3" xfId="11859" xr:uid="{9D576B8D-D2CC-4CA8-AAE1-D689B6610D92}"/>
    <cellStyle name="Titolo 2 11" xfId="1675" xr:uid="{96330969-26BA-4FFA-A23C-066232646772}"/>
    <cellStyle name="Titolo 2 11 2" xfId="8367" xr:uid="{368450EF-A8E9-4F82-A11A-77B817A89F11}"/>
    <cellStyle name="Titolo 2 11 3" xfId="5322" xr:uid="{D7F65A66-C521-4338-9DAF-4A2C68C9259B}"/>
    <cellStyle name="Titolo 2 12" xfId="1582" xr:uid="{2CB79C96-E910-4C6F-816B-474925102D18}"/>
    <cellStyle name="Titolo 2 12 2" xfId="8360" xr:uid="{0CFA3D53-105C-4493-8C08-54B80F861F07}"/>
    <cellStyle name="Titolo 2 12 3" xfId="5236" xr:uid="{8F10C4F4-4B1E-4506-861C-161AA4CCA4B6}"/>
    <cellStyle name="Titolo 2 13" xfId="1524" xr:uid="{60DD67A8-8F11-40CB-8C76-2CD0D44B8C93}"/>
    <cellStyle name="Titolo 2 13 2" xfId="5178" xr:uid="{D031F733-6145-41D9-817C-55A96DF964EF}"/>
    <cellStyle name="Titolo 2 14" xfId="1489" xr:uid="{605F862B-59DA-492D-9A7A-953D58E2A6BB}"/>
    <cellStyle name="Titolo 2 14 2" xfId="8350" xr:uid="{2E1D82E6-F1B6-48CD-A459-C54B3685D375}"/>
    <cellStyle name="Titolo 2 14 3" xfId="5159" xr:uid="{AE51F220-24A3-49CA-90B8-F762447F62DF}"/>
    <cellStyle name="Titolo 2 15" xfId="8394" xr:uid="{39A44B52-BD13-4E7E-8EA5-4184FAF203DE}"/>
    <cellStyle name="Titolo 2 2" xfId="571" xr:uid="{5F5CBCF6-D9B9-4812-A31B-61D8440CD4C9}"/>
    <cellStyle name="Titolo 2 2 2" xfId="675" xr:uid="{8961CF7F-F7AC-4441-9E58-FE9D7A881356}"/>
    <cellStyle name="Titolo 2 2 2 2" xfId="8318" xr:uid="{2BD8116A-C036-419D-9748-D117F5A459B8}"/>
    <cellStyle name="Titolo 2 2 2 3" xfId="12253" xr:uid="{2110C540-EA4F-4643-BC57-A5F6048D3253}"/>
    <cellStyle name="Titolo 2 2 3" xfId="651" xr:uid="{FD769C95-F3EC-40C4-BA29-D41B12710BCA}"/>
    <cellStyle name="Titolo 2 2 3 2" xfId="1982" xr:uid="{69526A1C-1E69-4D47-971F-6BB11B1DBCD8}"/>
    <cellStyle name="Titolo 2 2 4" xfId="1738" xr:uid="{1B06ABE4-69E2-4170-A95B-B87ACC7CEDC4}"/>
    <cellStyle name="Titolo 2 2 4 2" xfId="8371" xr:uid="{3B395ABA-957A-467C-B28B-565E0749EFBF}"/>
    <cellStyle name="Titolo 2 2 4 3" xfId="5348" xr:uid="{E0638F41-5B61-4C1F-A36A-0BA05F9E7225}"/>
    <cellStyle name="Titolo 2 2 5" xfId="11545" xr:uid="{84F5EDFE-1A05-4DC8-8C7F-E2C5F2018892}"/>
    <cellStyle name="Titolo 2 2 6" xfId="11858" xr:uid="{9E82B373-F91A-4E1A-A74D-71EC1B8F87DA}"/>
    <cellStyle name="Titolo 2 3" xfId="667" xr:uid="{3A7838E4-B366-4AAD-8E61-88C9245BAEB2}"/>
    <cellStyle name="Titolo 2 3 2" xfId="2148" xr:uid="{F13E1CCD-018D-4055-93B1-B205D5F41DEC}"/>
    <cellStyle name="Titolo 2 3 2 2" xfId="3472" xr:uid="{97233356-72E2-4630-A791-71E8B0B3BCC7}"/>
    <cellStyle name="Titolo 2 3 2 2 2" xfId="4925" xr:uid="{0D206089-BAB1-4F37-9C42-8B8A1144EFDB}"/>
    <cellStyle name="Titolo 2 3 2 2 2 2" xfId="8113" xr:uid="{7D1ADB7C-0F6F-4C52-82A7-97955E00D1FD}"/>
    <cellStyle name="Titolo 2 3 2 2 2 3" xfId="12251" xr:uid="{77707480-41B4-4CC3-954D-18580E24A0EE}"/>
    <cellStyle name="Titolo 2 3 2 2 3" xfId="4314" xr:uid="{8F35D254-B0DD-4806-BFE6-1829DC3BED04}"/>
    <cellStyle name="Titolo 2 3 2 2 3 2" xfId="7489" xr:uid="{32B4C7B2-2CC5-4C4B-8F40-2549A15148F5}"/>
    <cellStyle name="Titolo 2 3 2 2 3 3" xfId="12247" xr:uid="{16E92300-8A15-47B2-92AF-8B8A7CC729A0}"/>
    <cellStyle name="Titolo 2 3 2 2 4" xfId="4177" xr:uid="{05FDF584-AF42-4487-A851-0EEEA0098715}"/>
    <cellStyle name="Titolo 2 3 2 2 4 2" xfId="7352" xr:uid="{5DCB0E54-8F31-4ABA-B84F-32F954C042B7}"/>
    <cellStyle name="Titolo 2 3 2 2 4 3" xfId="12245" xr:uid="{0CC9434F-1D22-4A69-B9C1-5AB9254BE9A5}"/>
    <cellStyle name="Titolo 2 3 2 2 5" xfId="6852" xr:uid="{13390ABC-F3B2-4ED1-BCB3-E68BF8D7BF15}"/>
    <cellStyle name="Titolo 2 3 2 2 6" xfId="11965" xr:uid="{19317F70-A5D8-4E54-B9D4-56AA57FD8A59}"/>
    <cellStyle name="Titolo 2 3 2 3" xfId="3430" xr:uid="{28142C0F-DE7E-4AF6-8EB4-6A388E3B775F}"/>
    <cellStyle name="Titolo 2 3 2 3 2" xfId="4876" xr:uid="{528AEEA4-06DE-4D5F-9047-4E0CA7A83148}"/>
    <cellStyle name="Titolo 2 3 2 3 2 2" xfId="8063" xr:uid="{9B901F4F-844C-43C4-9023-A712AB870C87}"/>
    <cellStyle name="Titolo 2 3 2 3 2 3" xfId="12249" xr:uid="{264FF7EC-CC0B-4772-A529-BE0E1F2D70D1}"/>
    <cellStyle name="Titolo 2 3 2 3 3" xfId="4133" xr:uid="{F0C5DD44-0E52-4850-9ACD-B159F9BA1632}"/>
    <cellStyle name="Titolo 2 3 2 3 3 2" xfId="7308" xr:uid="{A04C5763-937A-46D2-ACC3-A0914E167748}"/>
    <cellStyle name="Titolo 2 3 2 3 3 3" xfId="12243" xr:uid="{F417FF40-4A40-4CC0-9C22-10607FAECB51}"/>
    <cellStyle name="Titolo 2 3 2 3 4" xfId="6803" xr:uid="{5ADECDD5-6F05-45B8-9D6B-7D1712ED955B}"/>
    <cellStyle name="Titolo 2 3 2 3 5" xfId="11963" xr:uid="{3DF8D253-BE8F-4CEF-8DA5-44DBD4D4C58D}"/>
    <cellStyle name="Titolo 2 3 2 3 6" xfId="13064" xr:uid="{709C3E00-EAB0-4951-AD12-39F58BE6C6A1}"/>
    <cellStyle name="Titolo 2 3 2 3 6 2" xfId="14519" xr:uid="{B66942B9-8558-48CB-BF0A-36C2EF7C342C}"/>
    <cellStyle name="Titolo 2 3 2 4" xfId="4044" xr:uid="{79B766AA-D953-4CC3-A784-CBC1A2295626}"/>
    <cellStyle name="Titolo 2 3 2 4 2" xfId="7219" xr:uid="{E06A5F54-89DE-4E40-81B7-6260D7899204}"/>
    <cellStyle name="Titolo 2 3 2 4 3" xfId="12241" xr:uid="{D13948B1-661B-41A1-8499-8CE3D0C7C1AC}"/>
    <cellStyle name="Titolo 2 3 2 5" xfId="5531" xr:uid="{97CF3295-6E7B-4F5F-B48B-D7706E23DFAB}"/>
    <cellStyle name="Titolo 2 3 2 6" xfId="11910" xr:uid="{D0DA1068-130F-4A01-9F9C-9E6FB3BD74D5}"/>
    <cellStyle name="Titolo 2 3 2 7" xfId="12321" xr:uid="{6EE0A5F5-298A-4CE8-B396-235105267E10}"/>
    <cellStyle name="Titolo 2 3 2 7 2" xfId="14512" xr:uid="{3346A2E1-F2AE-4B80-A43E-84636F6AE740}"/>
    <cellStyle name="Titolo 2 3 3" xfId="3471" xr:uid="{9894A83D-345E-4D99-854D-8A0D016AA362}"/>
    <cellStyle name="Titolo 2 3 3 2" xfId="4918" xr:uid="{ADC6DD03-8400-4B9A-9007-D3966AD2B820}"/>
    <cellStyle name="Titolo 2 3 3 2 2" xfId="8106" xr:uid="{10D3F222-9861-4CC8-813A-89270E3D1AD5}"/>
    <cellStyle name="Titolo 2 3 3 2 3" xfId="12250" xr:uid="{69A1DCA0-4B59-4BA1-9C6D-D9980EFC42F8}"/>
    <cellStyle name="Titolo 2 3 3 3" xfId="4292" xr:uid="{695E8165-BDF7-4A3C-95A1-822721364E63}"/>
    <cellStyle name="Titolo 2 3 3 3 2" xfId="7467" xr:uid="{3E9802F2-17AD-44B5-A5F4-63B962D467F0}"/>
    <cellStyle name="Titolo 2 3 3 3 3" xfId="12246" xr:uid="{EF7AD31C-B6BE-44E0-81A0-64018D83FBD2}"/>
    <cellStyle name="Titolo 2 3 3 3 4" xfId="13733" xr:uid="{144CB5A5-0D2F-4666-A978-B89C9BBA0CE2}"/>
    <cellStyle name="Titolo 2 3 3 4" xfId="4170" xr:uid="{B5B75CA5-05DF-4E0E-9FBE-879770B227C7}"/>
    <cellStyle name="Titolo 2 3 3 4 2" xfId="7345" xr:uid="{57A7AF34-583D-4CA0-9E7B-B94C129C8A90}"/>
    <cellStyle name="Titolo 2 3 3 4 3" xfId="12244" xr:uid="{F5AF64FF-E763-4EA2-851A-8A55573BBC6D}"/>
    <cellStyle name="Titolo 2 3 3 5" xfId="6845" xr:uid="{23D74CFE-8A41-4D2A-8FAA-A05AE8C426F3}"/>
    <cellStyle name="Titolo 2 3 3 6" xfId="11964" xr:uid="{0961FC77-9349-488A-8195-3EF41366625D}"/>
    <cellStyle name="Titolo 2 3 4" xfId="3491" xr:uid="{1FF7A034-1C06-4205-90C0-B66DD5C8E2DB}"/>
    <cellStyle name="Titolo 2 3 4 2" xfId="4938" xr:uid="{0D8F2F1B-F516-420E-BA01-5E75A48DF72B}"/>
    <cellStyle name="Titolo 2 3 4 2 2" xfId="8128" xr:uid="{1DB00147-4255-4EC2-9B7B-A35600A07D56}"/>
    <cellStyle name="Titolo 2 3 4 2 3" xfId="12252" xr:uid="{20994BF9-A705-4CE4-B5F5-1B05148DF182}"/>
    <cellStyle name="Titolo 2 3 4 3" xfId="4111" xr:uid="{10BAFC4C-B870-49B7-BE5E-4E9E2BED2561}"/>
    <cellStyle name="Titolo 2 3 4 3 2" xfId="7286" xr:uid="{FDF1F257-3CC9-4A01-81DF-9920AACB9059}"/>
    <cellStyle name="Titolo 2 3 4 3 3" xfId="12242" xr:uid="{0F4BE302-E794-4174-B072-98E3E6F5F78C}"/>
    <cellStyle name="Titolo 2 3 4 4" xfId="6874" xr:uid="{5C75BD9F-B6F6-4525-9B36-8C9E20D7349B}"/>
    <cellStyle name="Titolo 2 3 4 5" xfId="11966" xr:uid="{513A52DE-CEAD-4CAA-A6D9-CCC9D0CB81E6}"/>
    <cellStyle name="Titolo 2 3 4 6" xfId="12417" xr:uid="{153EF738-C201-4A93-836F-A76F9A9177CF}"/>
    <cellStyle name="Titolo 2 3 5" xfId="3416" xr:uid="{51A412FF-50B0-424A-8AB6-1471DC9B2558}"/>
    <cellStyle name="Titolo 2 3 5 2" xfId="4860" xr:uid="{A8C62D33-FCB1-4A2E-A3E6-EFED09E22102}"/>
    <cellStyle name="Titolo 2 3 5 2 2" xfId="8047" xr:uid="{E1045403-471B-437D-8501-6592B00A0B4B}"/>
    <cellStyle name="Titolo 2 3 5 2 3" xfId="12248" xr:uid="{AF1C8CBB-F7E1-4C51-8C0D-4E82A8F8B2A6}"/>
    <cellStyle name="Titolo 2 3 5 3" xfId="6781" xr:uid="{69A7080C-5EF1-426B-9FAB-F678EC967087}"/>
    <cellStyle name="Titolo 2 3 5 4" xfId="11962" xr:uid="{C477674E-744D-4BAB-B3A1-EE3AD9140DE3}"/>
    <cellStyle name="Titolo 2 3 5 5" xfId="13049" xr:uid="{DBEBE0D4-E24B-4C04-AA2C-1432C53966C9}"/>
    <cellStyle name="Titolo 2 3 5 5 2" xfId="14518" xr:uid="{EBDB2F61-E399-4E7B-8D42-BEA2B57412F7}"/>
    <cellStyle name="Titolo 2 3 6" xfId="2132" xr:uid="{FFEA7ACD-13B1-49D6-97FF-F0F43B3A0231}"/>
    <cellStyle name="Titolo 2 3 6 2" xfId="5509" xr:uid="{C931EB78-CAD6-4280-BC0E-CF199C099498}"/>
    <cellStyle name="Titolo 2 3 6 3" xfId="11909" xr:uid="{B13E7396-588A-4F75-8962-800B06C5B52A}"/>
    <cellStyle name="Titolo 2 3 7" xfId="2039" xr:uid="{E52C0F9E-F95F-4962-8C94-8CAFF9669FC8}"/>
    <cellStyle name="Titolo 2 3 7 2" xfId="8397" xr:uid="{532EF9DC-11C7-46DC-91A1-B916D301BD2D}"/>
    <cellStyle name="Titolo 2 3 7 3" xfId="5455" xr:uid="{3185CA76-02F3-407D-89B3-5617E4D62DB6}"/>
    <cellStyle name="Titolo 2 3 8" xfId="5259" xr:uid="{D6109ED4-45E0-4CEF-BD5E-6340272EFA20}"/>
    <cellStyle name="Titolo 2 3 9" xfId="12258" xr:uid="{83208F01-BF97-40EF-81BD-CFDA7BA9E9AB}"/>
    <cellStyle name="Titolo 2 3 9 2" xfId="14511" xr:uid="{58C69A9B-1F86-468E-8FAE-57CB1E69A44B}"/>
    <cellStyle name="Titolo 2 4" xfId="615" xr:uid="{04B3B8AA-63F8-49B7-BEEE-113165230D1E}"/>
    <cellStyle name="Titolo 2 4 2" xfId="5950" xr:uid="{F892BDF8-041D-418D-A3AE-3A9F0AD0C541}"/>
    <cellStyle name="Titolo 2 4 3" xfId="11957" xr:uid="{6B9866C8-BB12-4451-94E9-11DD379F424A}"/>
    <cellStyle name="Titolo 2 4 4" xfId="12880" xr:uid="{8FF3724A-7F3E-498A-8AC4-1B69F4095534}"/>
    <cellStyle name="Titolo 2 4 4 2" xfId="14516" xr:uid="{4C6F8EDE-9374-419F-9D51-4AC4A67E2C95}"/>
    <cellStyle name="Titolo 2 5" xfId="2471" xr:uid="{EA8FD898-5BF3-47C3-83D0-3819F75E6ED1}"/>
    <cellStyle name="Titolo 2 5 2" xfId="5810" xr:uid="{366078BF-2029-4628-8F0C-3313FA0DD60C}"/>
    <cellStyle name="Titolo 2 5 3" xfId="11956" xr:uid="{20BBB4BC-45B8-42B6-8AF5-38D4AFE4DDDB}"/>
    <cellStyle name="Titolo 2 5 4" xfId="12568" xr:uid="{165169C6-468B-41EF-9463-E84BACFD4D8C}"/>
    <cellStyle name="Titolo 2 5 4 2" xfId="14513" xr:uid="{58F7E44A-15EF-4F5E-B1F3-1C3354D46CBB}"/>
    <cellStyle name="Titolo 2 6" xfId="2077" xr:uid="{96A461D6-8502-47D7-B881-6C772DD1A512}"/>
    <cellStyle name="Titolo 2 6 2" xfId="5483" xr:uid="{70852FAF-4A00-4E05-8BC1-0103F828CA5F}"/>
    <cellStyle name="Titolo 2 6 3" xfId="11908" xr:uid="{0D71B554-5EF6-4E60-B222-81A4BFBBF371}"/>
    <cellStyle name="Titolo 2 7" xfId="1906" xr:uid="{4FF6EE1A-E13E-4367-8B66-CA532F2DDEBB}"/>
    <cellStyle name="Titolo 2 7 2" xfId="5441" xr:uid="{E36DF255-AA8D-48F3-9DF7-A79274B07D8E}"/>
    <cellStyle name="Titolo 2 7 3" xfId="11861" xr:uid="{2C1C4414-819D-44F1-B8CE-8F753CD7B846}"/>
    <cellStyle name="Titolo 2 8" xfId="1847" xr:uid="{0C80014E-9A8F-4411-8327-B8D9C226247C}"/>
    <cellStyle name="Titolo 2 8 2" xfId="8387" xr:uid="{A28AF6D0-A142-4BDD-B92D-5F8BD825FAB0}"/>
    <cellStyle name="Titolo 2 8 3" xfId="5413" xr:uid="{683DEE2C-1E0B-4259-9DC7-43B98D8A423A}"/>
    <cellStyle name="Titolo 2 9" xfId="1795" xr:uid="{E93E0C67-C394-4DC0-B152-4C04732D27EE}"/>
    <cellStyle name="Titolo 2 9 2" xfId="8376" xr:uid="{3DB9523A-EAC6-44F0-B364-42A9AB3467AC}"/>
    <cellStyle name="Titolo 2 9 3" xfId="5393" xr:uid="{C7315E3B-9336-4116-9EEB-DE54EBADD2F0}"/>
    <cellStyle name="Titolo 3 10" xfId="1674" xr:uid="{20AF50FB-2E52-4F57-8B71-39CF123653FD}"/>
    <cellStyle name="Titolo 3 11" xfId="1586" xr:uid="{5814A8E0-A891-41CB-9143-2930202B7297}"/>
    <cellStyle name="Titolo 3 12" xfId="1488" xr:uid="{E743FABE-9008-4EA5-8960-C38F5BC13736}"/>
    <cellStyle name="Titolo 3 13" xfId="8399" xr:uid="{1F0D38ED-3A5E-4F6A-BFEF-7A51EAC0D421}"/>
    <cellStyle name="Titolo 3 2" xfId="570" xr:uid="{58E90593-E621-4C86-AB26-1DFFFE669506}"/>
    <cellStyle name="Titolo 3 2 2" xfId="5111" xr:uid="{4F59CDE9-F1D4-4CC8-95F7-00F8DF906DE0}"/>
    <cellStyle name="Titolo 3 2 3" xfId="1983" xr:uid="{1553FF3A-A746-4064-903F-409FAB4E471E}"/>
    <cellStyle name="Titolo 3 3" xfId="614" xr:uid="{4F2CDAC5-0E18-485C-8214-B9D56B3A5151}"/>
    <cellStyle name="Titolo 3 4" xfId="2643" xr:uid="{EBCE168A-C398-40AF-8FE9-3A639B833261}"/>
    <cellStyle name="Titolo 3 5" xfId="2470" xr:uid="{2B9B2EE8-ED6E-4930-A096-5F8B05F6B04E}"/>
    <cellStyle name="Titolo 3 6" xfId="2076" xr:uid="{65FF7FF2-4F6C-4931-BC38-F9EC539E56EB}"/>
    <cellStyle name="Titolo 3 7" xfId="1905" xr:uid="{8D372D86-63C1-4AD5-86DE-6C159A4235C4}"/>
    <cellStyle name="Titolo 3 8" xfId="1846" xr:uid="{58A9BBBB-1DB7-4230-847D-FD103F8B7CF6}"/>
    <cellStyle name="Titolo 3 9" xfId="1794" xr:uid="{D612756C-3758-4E5A-84F3-33FF1E5CD435}"/>
    <cellStyle name="Titolo 4 10" xfId="1673" xr:uid="{13FC9726-5A7F-4BDF-B724-088AB7F81A91}"/>
    <cellStyle name="Titolo 4 11" xfId="1587" xr:uid="{469D763E-AD4A-44FB-8344-6B2C277FD504}"/>
    <cellStyle name="Titolo 4 12" xfId="1487" xr:uid="{6526AC85-5A2A-4C45-8B60-C93D4E953F4E}"/>
    <cellStyle name="Titolo 4 13" xfId="8419" xr:uid="{D80910B1-7E56-41B5-8A2B-7BEE50B9F07B}"/>
    <cellStyle name="Titolo 4 2" xfId="569" xr:uid="{DD64CF38-88A5-4428-974F-68CD87BDDAA4}"/>
    <cellStyle name="Titolo 4 2 2" xfId="5110" xr:uid="{86220608-24D8-471C-A40E-7816F2600A58}"/>
    <cellStyle name="Titolo 4 2 3" xfId="1984" xr:uid="{E73921F3-D6AB-477B-AF07-0E93612A7B10}"/>
    <cellStyle name="Titolo 4 3" xfId="613" xr:uid="{1964EE5E-1DA4-485A-881B-D33D42624F6F}"/>
    <cellStyle name="Titolo 4 4" xfId="2642" xr:uid="{387702A4-8B3E-4F54-8701-0F5D389F69A8}"/>
    <cellStyle name="Titolo 4 5" xfId="2469" xr:uid="{5996E5CD-7DEF-45B4-96AC-F492B48EB39F}"/>
    <cellStyle name="Titolo 4 6" xfId="2075" xr:uid="{86EB55CC-0BA3-4290-AA11-51303022B617}"/>
    <cellStyle name="Titolo 4 7" xfId="1908" xr:uid="{34BF44E8-B2FD-470D-96B5-616368299835}"/>
    <cellStyle name="Titolo 4 8" xfId="1845" xr:uid="{B3B3FF83-FE9F-4DDC-94FD-142A2C837A83}"/>
    <cellStyle name="Titolo 4 9" xfId="1793" xr:uid="{8A782D63-3B58-4CE0-839D-5A9A1FD9135F}"/>
    <cellStyle name="Titolo 5" xfId="573" xr:uid="{5C6BAC60-2E71-42E5-A97A-1A56FD5C24FB}"/>
    <cellStyle name="Titolo 6" xfId="2473" xr:uid="{C3AEC7CE-A7FE-45EC-BF3E-EA4B4BE9AAD1}"/>
    <cellStyle name="Titolo 7" xfId="2079" xr:uid="{12F149B6-511B-4FD6-91A0-1487598F2990}"/>
    <cellStyle name="Titolo 8" xfId="1677" xr:uid="{33039F86-F388-4F72-B0FC-4DBF1B9D1790}"/>
    <cellStyle name="Titolo 9" xfId="1584" xr:uid="{5601F8A6-352B-4965-81EE-D19C438C81D3}"/>
    <cellStyle name="Top Border" xfId="8" xr:uid="{C0C5B74C-5884-47DC-BD84-B2B954B7D2FF}"/>
    <cellStyle name="Totale 10" xfId="1688" xr:uid="{EB9A6C07-F8DF-449A-89F8-A5014AF16B9C}"/>
    <cellStyle name="Totale 11" xfId="1599" xr:uid="{4A9984B3-7D31-4FBE-8E8F-4D5C5982F130}"/>
    <cellStyle name="Totale 12" xfId="1498" xr:uid="{38764BEE-26EE-4640-978F-DE583F428B04}"/>
    <cellStyle name="Totale 13" xfId="8423" xr:uid="{467ECCF1-076C-423D-BD79-1F9788CC87B9}"/>
    <cellStyle name="Totale 2" xfId="582" xr:uid="{9433C23D-0320-4E94-8931-179B824908D9}"/>
    <cellStyle name="Totale 2 2" xfId="2209" xr:uid="{9ADEC616-4DD8-41D1-B79B-40CDBF29D8CA}"/>
    <cellStyle name="Totale 2 2 2" xfId="3587" xr:uid="{1982CC3C-23E9-443B-92CD-DF3B73A1C551}"/>
    <cellStyle name="Totale 2 2 2 2" xfId="11638" xr:uid="{B55ECA14-8235-45F5-BFCC-8069CA55F975}"/>
    <cellStyle name="Totale 2 2 2 2 2" xfId="13208" xr:uid="{F28DDEB0-451D-48B6-BE47-4E9E5399FCDB}"/>
    <cellStyle name="Totale 2 2 2 3" xfId="12058" xr:uid="{283F6D45-D74A-4AB9-B7D3-7D6F147517F0}"/>
    <cellStyle name="Totale 2 2 2 4" xfId="12513" xr:uid="{B77E832B-8659-442D-AE81-17FA2C09B480}"/>
    <cellStyle name="Totale 2 2 3" xfId="3730" xr:uid="{47FC680A-0695-424B-A6C2-638ECFB78D98}"/>
    <cellStyle name="Totale 2 2 3 2" xfId="11774" xr:uid="{92B8C17B-1854-4C2D-A7AC-B762004A9976}"/>
    <cellStyle name="Totale 2 2 3 3" xfId="12194" xr:uid="{C857F2C6-05F7-4F8E-876F-97BDFF0CCA81}"/>
    <cellStyle name="Totale 2 2 3 4" xfId="12658" xr:uid="{0BAF80B1-D8A4-4671-A1F1-86318AD9C183}"/>
    <cellStyle name="Totale 2 2 4" xfId="11539" xr:uid="{4E7ADB74-7DD5-4761-8F7A-48A1108D0D02}"/>
    <cellStyle name="Totale 2 2 5" xfId="11955" xr:uid="{3D393F13-AF48-416F-900D-CD8D55A04C54}"/>
    <cellStyle name="Totale 2 2 6" xfId="12381" xr:uid="{7E57FA76-FC67-437C-8A84-62874CB88813}"/>
    <cellStyle name="Totale 2 3" xfId="3540" xr:uid="{008B5662-513D-4319-B2F9-3C596513633B}"/>
    <cellStyle name="Totale 2 3 2" xfId="5120" xr:uid="{5AF5CEF1-5A15-4A3B-B552-C6FD2CC0E63E}"/>
    <cellStyle name="Totale 2 3 2 2" xfId="14067" xr:uid="{ED735BE2-AC81-441E-80EC-1FC45251FADE}"/>
    <cellStyle name="Totale 2 3 2 3" xfId="13161" xr:uid="{EF416B1B-9923-48EE-BB41-A881B5107E0E}"/>
    <cellStyle name="Totale 2 3 3" xfId="11592" xr:uid="{BDE7FBE3-D076-44F9-BE80-1B4467693C26}"/>
    <cellStyle name="Totale 2 3 4" xfId="12012" xr:uid="{335E9145-110F-4A4D-A4F1-0544CFA15C89}"/>
    <cellStyle name="Totale 2 3 5" xfId="12466" xr:uid="{4A7CCA81-C5DB-49A5-838F-6D1E83BFEBD8}"/>
    <cellStyle name="Totale 2 4" xfId="3681" xr:uid="{0EF16987-B8FA-43F9-B249-10DC76B96C8E}"/>
    <cellStyle name="Totale 2 4 2" xfId="11725" xr:uid="{60EBE797-2FDA-4438-ABA6-0DD9FA9323EC}"/>
    <cellStyle name="Totale 2 4 3" xfId="12145" xr:uid="{B559FB8D-2AF2-405A-8BC4-AE4F785A65C1}"/>
    <cellStyle name="Totale 2 4 4" xfId="12609" xr:uid="{CD4B744E-0F89-4435-8855-F4B64FB0FD92}"/>
    <cellStyle name="Totale 2 5" xfId="2032" xr:uid="{0A268DF1-F0A9-4A00-A529-E6CD3E2E7D8E}"/>
    <cellStyle name="Totale 2 5 2" xfId="11493" xr:uid="{DD8E2AB8-5034-42EC-9906-DE5DE4DFB779}"/>
    <cellStyle name="Totale 2 5 3" xfId="11906" xr:uid="{019FC6F9-3AAA-4916-B05F-F8A003A0BF1F}"/>
    <cellStyle name="Totale 2 6" xfId="12310" xr:uid="{53D6DC64-628D-4E8E-BD5C-D6A9AB68AF85}"/>
    <cellStyle name="Totale 3" xfId="625" xr:uid="{25881833-6270-4629-9446-39788208EDD4}"/>
    <cellStyle name="Totale 4" xfId="2651" xr:uid="{C1880D80-344F-44A1-B96E-786837EE530D}"/>
    <cellStyle name="Totale 5" xfId="2481" xr:uid="{1BA0A50B-1696-4324-A554-FC290A4BB3AE}"/>
    <cellStyle name="Totale 6" xfId="2089" xr:uid="{5ED38373-4455-4978-B6D8-4A7A7B17C86F}"/>
    <cellStyle name="Totale 7" xfId="1920" xr:uid="{5B6A87AA-0847-4F2F-AA8E-3108FE6414C8}"/>
    <cellStyle name="Totale 8" xfId="1858" xr:uid="{A74BDC99-C4E3-49C6-ADC3-6B7FF1DB87F0}"/>
    <cellStyle name="Totale 9" xfId="1806" xr:uid="{783E9D11-E251-4A3E-AFB5-A9ABCD6CB580}"/>
    <cellStyle name="Valore non valido 10" xfId="1678" xr:uid="{B72D15F1-361C-43D2-B963-01D59982D72A}"/>
    <cellStyle name="Valore non valido 11" xfId="1589" xr:uid="{7CC3761C-D920-4C09-8370-63D2B12A8020}"/>
    <cellStyle name="Valore non valido 12" xfId="1485" xr:uid="{B8F1EE48-7A54-42ED-8718-DC7DC0FF0598}"/>
    <cellStyle name="Valore non valido 13" xfId="8408" xr:uid="{A26F6762-5F30-4581-B120-72D65ADC0BCB}"/>
    <cellStyle name="Valore non valido 2" xfId="567" xr:uid="{64339920-FC9A-4347-B903-EB1B8072A387}"/>
    <cellStyle name="Valore non valido 2 2" xfId="5108" xr:uid="{8157BAA1-D3E1-4636-90E4-DBD8503AEEC0}"/>
    <cellStyle name="Valore non valido 2 3" xfId="1974" xr:uid="{241F8A57-F2D3-4458-9814-4B9B519D298E}"/>
    <cellStyle name="Valore non valido 3" xfId="611" xr:uid="{279A63C0-9AAC-4F5E-9CF0-293FE0F9C86D}"/>
    <cellStyle name="Valore non valido 4" xfId="2640" xr:uid="{52436EEE-5BA8-4CE5-B8F9-A8F5D35A9093}"/>
    <cellStyle name="Valore non valido 5" xfId="2467" xr:uid="{74E0B7A1-76AC-44F8-910D-0442FB782F02}"/>
    <cellStyle name="Valore non valido 6" xfId="2073" xr:uid="{1D761CE1-E6F2-464B-82A2-B2A1E45603DD}"/>
    <cellStyle name="Valore non valido 7" xfId="1910" xr:uid="{B58ADF94-2593-4E73-9EF3-27D00A43E441}"/>
    <cellStyle name="Valore non valido 8" xfId="1843" xr:uid="{2640F1EC-2020-473F-BE92-57708F592C3C}"/>
    <cellStyle name="Valore non valido 9" xfId="1791" xr:uid="{30DD7FBD-DC29-4E23-BA4F-D44803EC5FD7}"/>
    <cellStyle name="Valore valido 10" xfId="1672" xr:uid="{94FE1936-3033-4DA0-ACF9-A2B0AF48323B}"/>
    <cellStyle name="Valore valido 11" xfId="1588" xr:uid="{B468EF33-9828-4AFE-B0F8-9E52EF9A96C6}"/>
    <cellStyle name="Valore valido 12" xfId="1486" xr:uid="{EC816CF6-62F7-4668-9E96-444FD348992A}"/>
    <cellStyle name="Valore valido 13" xfId="8414" xr:uid="{CEBC0EDF-12D2-4FA8-88D5-0978B4CFAA74}"/>
    <cellStyle name="Valore valido 2" xfId="568" xr:uid="{AEAB0D4E-59EF-4973-A90E-E86E26FB96EA}"/>
    <cellStyle name="Valore valido 2 2" xfId="5109" xr:uid="{24F87074-CBB8-4A13-AA9D-A0A8D758910C}"/>
    <cellStyle name="Valore valido 2 3" xfId="1980" xr:uid="{5F175807-5B33-40C7-9AF1-7F8D1D0C4533}"/>
    <cellStyle name="Valore valido 3" xfId="612" xr:uid="{84757751-8946-434F-BA4D-95B5F2CF7B20}"/>
    <cellStyle name="Valore valido 4" xfId="2641" xr:uid="{78BA0E18-0760-47A1-8DF8-CCA50EF8B8CD}"/>
    <cellStyle name="Valore valido 5" xfId="2468" xr:uid="{0DA90DDE-1A80-4125-B082-334C09615D23}"/>
    <cellStyle name="Valore valido 6" xfId="2074" xr:uid="{1D7373C2-71F4-472A-9877-A35F9341BD48}"/>
    <cellStyle name="Valore valido 7" xfId="1909" xr:uid="{C213EB2B-5781-4445-9B66-8476221DE9F1}"/>
    <cellStyle name="Valore valido 8" xfId="1844" xr:uid="{A7632918-F93A-4DC6-8B35-B8A78425B89A}"/>
    <cellStyle name="Valore valido 9" xfId="1792" xr:uid="{067E6790-88B9-4B83-8394-B5312B4C389E}"/>
    <cellStyle name="Valuta" xfId="31" builtinId="4" customBuiltin="1"/>
    <cellStyle name="Valuta [0]" xfId="32" builtinId="7" customBuiltin="1"/>
    <cellStyle name="Wrap text" xfId="16" xr:uid="{5BEB41B4-C3CA-4D29-BA4F-BEB4C2477683}"/>
  </cellStyles>
  <dxfs count="2">
    <dxf>
      <font>
        <b/>
        <i val="0"/>
      </font>
      <fill>
        <patternFill>
          <bgColor rgb="FFD7D7D7"/>
        </patternFill>
      </fill>
    </dxf>
    <dxf>
      <font>
        <b val="0"/>
        <i val="0"/>
      </font>
      <fill>
        <patternFill patternType="none"/>
      </fill>
    </dxf>
  </dxfs>
  <tableStyles count="1" defaultTableStyle="TableStyleMedium2" defaultPivotStyle="PivotStyleLight16">
    <tableStyle name="MySqlDefault" pivot="0" table="0" count="2" xr9:uid="{775DEFF2-50B3-4129-AF31-1D9A9CF365F3}">
      <tableStyleElement type="wholeTable" dxfId="1"/>
      <tableStyleElement type="headerRow" dxfId="0"/>
    </tableStyle>
  </tableStyles>
  <colors>
    <mruColors>
      <color rgb="FF41B0F0"/>
      <color rgb="FF41B9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19" Type="http://schemas.openxmlformats.org/officeDocument/2006/relationships/customXml" Target="../customXml/item9.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1944688</xdr:colOff>
      <xdr:row>0</xdr:row>
      <xdr:rowOff>115456</xdr:rowOff>
    </xdr:from>
    <xdr:to>
      <xdr:col>2</xdr:col>
      <xdr:colOff>108095</xdr:colOff>
      <xdr:row>13</xdr:row>
      <xdr:rowOff>254745</xdr:rowOff>
    </xdr:to>
    <xdr:pic>
      <xdr:nvPicPr>
        <xdr:cNvPr id="2" name="Immagine 2">
          <a:extLst>
            <a:ext uri="{FF2B5EF4-FFF2-40B4-BE49-F238E27FC236}">
              <a16:creationId xmlns:a16="http://schemas.microsoft.com/office/drawing/2014/main" id="{B54D2BBB-DBC6-4753-94D0-7AE243D46AAF}"/>
            </a:ext>
          </a:extLst>
        </xdr:cNvPr>
        <xdr:cNvPicPr>
          <a:picLocks noChangeAspect="1"/>
        </xdr:cNvPicPr>
      </xdr:nvPicPr>
      <xdr:blipFill rotWithShape="1">
        <a:blip xmlns:r="http://schemas.openxmlformats.org/officeDocument/2006/relationships" r:embed="rId1"/>
        <a:srcRect t="545" r="2868"/>
        <a:stretch/>
      </xdr:blipFill>
      <xdr:spPr>
        <a:xfrm>
          <a:off x="1944688" y="115456"/>
          <a:ext cx="3791816" cy="4035880"/>
        </a:xfrm>
        <a:prstGeom prst="rect">
          <a:avLst/>
        </a:prstGeom>
      </xdr:spPr>
    </xdr:pic>
    <xdr:clientData/>
  </xdr:twoCellAnchor>
  <xdr:twoCellAnchor editAs="oneCell">
    <xdr:from>
      <xdr:col>1</xdr:col>
      <xdr:colOff>3016250</xdr:colOff>
      <xdr:row>0</xdr:row>
      <xdr:rowOff>95251</xdr:rowOff>
    </xdr:from>
    <xdr:to>
      <xdr:col>2</xdr:col>
      <xdr:colOff>1290705</xdr:colOff>
      <xdr:row>2</xdr:row>
      <xdr:rowOff>166721</xdr:rowOff>
    </xdr:to>
    <xdr:pic>
      <xdr:nvPicPr>
        <xdr:cNvPr id="5" name="Immagine 4">
          <a:extLst>
            <a:ext uri="{FF2B5EF4-FFF2-40B4-BE49-F238E27FC236}">
              <a16:creationId xmlns:a16="http://schemas.microsoft.com/office/drawing/2014/main" id="{E1F1C0CD-3E10-58E5-C229-484C31A82F4E}"/>
            </a:ext>
          </a:extLst>
        </xdr:cNvPr>
        <xdr:cNvPicPr>
          <a:picLocks noChangeAspect="1"/>
        </xdr:cNvPicPr>
      </xdr:nvPicPr>
      <xdr:blipFill>
        <a:blip xmlns:r="http://schemas.openxmlformats.org/officeDocument/2006/relationships" r:embed="rId2"/>
        <a:stretch>
          <a:fillRect/>
        </a:stretch>
      </xdr:blipFill>
      <xdr:spPr>
        <a:xfrm>
          <a:off x="3882159" y="95251"/>
          <a:ext cx="1314758" cy="639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117231</xdr:colOff>
      <xdr:row>0</xdr:row>
      <xdr:rowOff>146538</xdr:rowOff>
    </xdr:from>
    <xdr:to>
      <xdr:col>2</xdr:col>
      <xdr:colOff>369754</xdr:colOff>
      <xdr:row>2</xdr:row>
      <xdr:rowOff>30703</xdr:rowOff>
    </xdr:to>
    <xdr:pic>
      <xdr:nvPicPr>
        <xdr:cNvPr id="4" name="Immagine 3">
          <a:extLst>
            <a:ext uri="{FF2B5EF4-FFF2-40B4-BE49-F238E27FC236}">
              <a16:creationId xmlns:a16="http://schemas.microsoft.com/office/drawing/2014/main" id="{F9C6A721-8103-465C-BADA-CA0FB610A5FB}"/>
            </a:ext>
          </a:extLst>
        </xdr:cNvPr>
        <xdr:cNvPicPr>
          <a:picLocks noChangeAspect="1"/>
        </xdr:cNvPicPr>
      </xdr:nvPicPr>
      <xdr:blipFill>
        <a:blip xmlns:r="http://schemas.openxmlformats.org/officeDocument/2006/relationships" r:embed="rId1"/>
        <a:stretch>
          <a:fillRect/>
        </a:stretch>
      </xdr:blipFill>
      <xdr:spPr>
        <a:xfrm>
          <a:off x="918308" y="146538"/>
          <a:ext cx="252523" cy="235857"/>
        </a:xfrm>
        <a:prstGeom prst="rect">
          <a:avLst/>
        </a:prstGeom>
      </xdr:spPr>
    </xdr:pic>
    <xdr:clientData/>
  </xdr:twoCellAnchor>
  <xdr:twoCellAnchor editAs="oneCell">
    <xdr:from>
      <xdr:col>0</xdr:col>
      <xdr:colOff>7938</xdr:colOff>
      <xdr:row>0</xdr:row>
      <xdr:rowOff>79375</xdr:rowOff>
    </xdr:from>
    <xdr:to>
      <xdr:col>2</xdr:col>
      <xdr:colOff>101172</xdr:colOff>
      <xdr:row>4</xdr:row>
      <xdr:rowOff>24270</xdr:rowOff>
    </xdr:to>
    <xdr:pic>
      <xdr:nvPicPr>
        <xdr:cNvPr id="2" name="Immagine 1">
          <a:extLst>
            <a:ext uri="{FF2B5EF4-FFF2-40B4-BE49-F238E27FC236}">
              <a16:creationId xmlns:a16="http://schemas.microsoft.com/office/drawing/2014/main" id="{20D8E424-90BF-4AEB-9948-E7D0080B9C78}"/>
            </a:ext>
          </a:extLst>
        </xdr:cNvPr>
        <xdr:cNvPicPr>
          <a:picLocks noChangeAspect="1"/>
        </xdr:cNvPicPr>
      </xdr:nvPicPr>
      <xdr:blipFill>
        <a:blip xmlns:r="http://schemas.openxmlformats.org/officeDocument/2006/relationships" r:embed="rId2"/>
        <a:stretch>
          <a:fillRect/>
        </a:stretch>
      </xdr:blipFill>
      <xdr:spPr>
        <a:xfrm>
          <a:off x="7938" y="79375"/>
          <a:ext cx="871109" cy="4211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52837</xdr:rowOff>
    </xdr:from>
    <xdr:to>
      <xdr:col>2</xdr:col>
      <xdr:colOff>196421</xdr:colOff>
      <xdr:row>1</xdr:row>
      <xdr:rowOff>299357</xdr:rowOff>
    </xdr:to>
    <xdr:pic>
      <xdr:nvPicPr>
        <xdr:cNvPr id="3" name="Immagine 2">
          <a:extLst>
            <a:ext uri="{FF2B5EF4-FFF2-40B4-BE49-F238E27FC236}">
              <a16:creationId xmlns:a16="http://schemas.microsoft.com/office/drawing/2014/main" id="{6299F31A-BB14-4914-ECC2-2866003865D0}"/>
            </a:ext>
          </a:extLst>
        </xdr:cNvPr>
        <xdr:cNvPicPr>
          <a:picLocks noChangeAspect="1"/>
        </xdr:cNvPicPr>
      </xdr:nvPicPr>
      <xdr:blipFill>
        <a:blip xmlns:r="http://schemas.openxmlformats.org/officeDocument/2006/relationships" r:embed="rId1"/>
        <a:stretch>
          <a:fillRect/>
        </a:stretch>
      </xdr:blipFill>
      <xdr:spPr>
        <a:xfrm>
          <a:off x="0" y="52837"/>
          <a:ext cx="867707" cy="427949"/>
        </a:xfrm>
        <a:prstGeom prst="rect">
          <a:avLst/>
        </a:prstGeom>
      </xdr:spPr>
    </xdr:pic>
    <xdr:clientData/>
  </xdr:twoCellAnchor>
  <xdr:twoCellAnchor editAs="oneCell">
    <xdr:from>
      <xdr:col>2</xdr:col>
      <xdr:colOff>127294</xdr:colOff>
      <xdr:row>1</xdr:row>
      <xdr:rowOff>54427</xdr:rowOff>
    </xdr:from>
    <xdr:to>
      <xdr:col>2</xdr:col>
      <xdr:colOff>379817</xdr:colOff>
      <xdr:row>1</xdr:row>
      <xdr:rowOff>290284</xdr:rowOff>
    </xdr:to>
    <xdr:pic>
      <xdr:nvPicPr>
        <xdr:cNvPr id="2" name="Immagine 1">
          <a:extLst>
            <a:ext uri="{FF2B5EF4-FFF2-40B4-BE49-F238E27FC236}">
              <a16:creationId xmlns:a16="http://schemas.microsoft.com/office/drawing/2014/main" id="{DD64AB45-0C8C-406C-8397-5C93A8239F6F}"/>
            </a:ext>
          </a:extLst>
        </xdr:cNvPr>
        <xdr:cNvPicPr>
          <a:picLocks noChangeAspect="1"/>
        </xdr:cNvPicPr>
      </xdr:nvPicPr>
      <xdr:blipFill>
        <a:blip xmlns:r="http://schemas.openxmlformats.org/officeDocument/2006/relationships" r:embed="rId2"/>
        <a:stretch>
          <a:fillRect/>
        </a:stretch>
      </xdr:blipFill>
      <xdr:spPr>
        <a:xfrm>
          <a:off x="798580" y="235856"/>
          <a:ext cx="252523" cy="2358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328084</xdr:colOff>
      <xdr:row>1</xdr:row>
      <xdr:rowOff>0</xdr:rowOff>
    </xdr:from>
    <xdr:to>
      <xdr:col>2</xdr:col>
      <xdr:colOff>580607</xdr:colOff>
      <xdr:row>2</xdr:row>
      <xdr:rowOff>55941</xdr:rowOff>
    </xdr:to>
    <xdr:pic>
      <xdr:nvPicPr>
        <xdr:cNvPr id="2" name="Immagine 1">
          <a:extLst>
            <a:ext uri="{FF2B5EF4-FFF2-40B4-BE49-F238E27FC236}">
              <a16:creationId xmlns:a16="http://schemas.microsoft.com/office/drawing/2014/main" id="{411344B4-2F8D-4BB1-A7AE-5F1AC74C818E}"/>
            </a:ext>
          </a:extLst>
        </xdr:cNvPr>
        <xdr:cNvPicPr>
          <a:picLocks noChangeAspect="1"/>
        </xdr:cNvPicPr>
      </xdr:nvPicPr>
      <xdr:blipFill>
        <a:blip xmlns:r="http://schemas.openxmlformats.org/officeDocument/2006/relationships" r:embed="rId1"/>
        <a:stretch>
          <a:fillRect/>
        </a:stretch>
      </xdr:blipFill>
      <xdr:spPr>
        <a:xfrm>
          <a:off x="836084" y="179917"/>
          <a:ext cx="252523" cy="235857"/>
        </a:xfrm>
        <a:prstGeom prst="rect">
          <a:avLst/>
        </a:prstGeom>
      </xdr:spPr>
    </xdr:pic>
    <xdr:clientData/>
  </xdr:twoCellAnchor>
  <xdr:twoCellAnchor editAs="oneCell">
    <xdr:from>
      <xdr:col>0</xdr:col>
      <xdr:colOff>0</xdr:colOff>
      <xdr:row>0</xdr:row>
      <xdr:rowOff>95251</xdr:rowOff>
    </xdr:from>
    <xdr:to>
      <xdr:col>2</xdr:col>
      <xdr:colOff>363109</xdr:colOff>
      <xdr:row>4</xdr:row>
      <xdr:rowOff>24271</xdr:rowOff>
    </xdr:to>
    <xdr:pic>
      <xdr:nvPicPr>
        <xdr:cNvPr id="4" name="Immagine 3">
          <a:extLst>
            <a:ext uri="{FF2B5EF4-FFF2-40B4-BE49-F238E27FC236}">
              <a16:creationId xmlns:a16="http://schemas.microsoft.com/office/drawing/2014/main" id="{7435A360-9531-4F2F-8DC2-9AEECB656548}"/>
            </a:ext>
          </a:extLst>
        </xdr:cNvPr>
        <xdr:cNvPicPr>
          <a:picLocks noChangeAspect="1"/>
        </xdr:cNvPicPr>
      </xdr:nvPicPr>
      <xdr:blipFill>
        <a:blip xmlns:r="http://schemas.openxmlformats.org/officeDocument/2006/relationships" r:embed="rId2"/>
        <a:stretch>
          <a:fillRect/>
        </a:stretch>
      </xdr:blipFill>
      <xdr:spPr>
        <a:xfrm>
          <a:off x="0" y="95251"/>
          <a:ext cx="871109" cy="4211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7"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hyperlink" Target="mailto:sostenibilita@a2a.eu" TargetMode="External"/><Relationship Id="rId6" Type="http://schemas.openxmlformats.org/officeDocument/2006/relationships/customProperty" Target="../customProperty5.bin"/><Relationship Id="rId5" Type="http://schemas.openxmlformats.org/officeDocument/2006/relationships/customProperty" Target="../customProperty4.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customProperty" Target="../customProperty6.bin"/><Relationship Id="rId5" Type="http://schemas.openxmlformats.org/officeDocument/2006/relationships/customProperty" Target="../customProperty10.bin"/><Relationship Id="rId4" Type="http://schemas.openxmlformats.org/officeDocument/2006/relationships/customProperty" Target="../customProperty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AA62F-CCC1-4F69-92EA-B45F54E798C2}">
  <dimension ref="A2:C21"/>
  <sheetViews>
    <sheetView showGridLines="0" tabSelected="1" zoomScale="66" workbookViewId="0">
      <selection activeCell="A5" sqref="A5"/>
    </sheetView>
  </sheetViews>
  <sheetFormatPr defaultRowHeight="14.5" x14ac:dyDescent="0.35"/>
  <cols>
    <col min="1" max="1" width="37" customWidth="1"/>
    <col min="2" max="2" width="43.54296875" customWidth="1"/>
    <col min="3" max="3" width="27.54296875" customWidth="1"/>
  </cols>
  <sheetData>
    <row r="2" spans="1:3" ht="30" customHeight="1" x14ac:dyDescent="0.35"/>
    <row r="3" spans="1:3" ht="36" customHeight="1" x14ac:dyDescent="0.35"/>
    <row r="4" spans="1:3" ht="23.25" customHeight="1" x14ac:dyDescent="0.35"/>
    <row r="5" spans="1:3" ht="27" customHeight="1" x14ac:dyDescent="0.35"/>
    <row r="6" spans="1:3" ht="20.25" customHeight="1" x14ac:dyDescent="0.35"/>
    <row r="7" spans="1:3" ht="24.75" customHeight="1" x14ac:dyDescent="0.35"/>
    <row r="8" spans="1:3" ht="18" customHeight="1" x14ac:dyDescent="0.35"/>
    <row r="9" spans="1:3" ht="21.75" customHeight="1" x14ac:dyDescent="0.35"/>
    <row r="10" spans="1:3" ht="21.75" customHeight="1" x14ac:dyDescent="0.35"/>
    <row r="11" spans="1:3" ht="21" customHeight="1" x14ac:dyDescent="0.35"/>
    <row r="12" spans="1:3" ht="24" customHeight="1" x14ac:dyDescent="0.35"/>
    <row r="13" spans="1:3" ht="26.25" customHeight="1" x14ac:dyDescent="0.35"/>
    <row r="14" spans="1:3" ht="23.25" customHeight="1" x14ac:dyDescent="0.35"/>
    <row r="15" spans="1:3" ht="62" customHeight="1" x14ac:dyDescent="0.35">
      <c r="A15" s="97" t="s">
        <v>0</v>
      </c>
      <c r="B15" s="97"/>
      <c r="C15" s="97"/>
    </row>
    <row r="16" spans="1:3" ht="21" customHeight="1" x14ac:dyDescent="0.35"/>
    <row r="17" spans="2:2" ht="19" x14ac:dyDescent="0.4">
      <c r="B17" s="1" t="s">
        <v>1</v>
      </c>
    </row>
    <row r="18" spans="2:2" x14ac:dyDescent="0.35">
      <c r="B18" s="2" t="s">
        <v>2</v>
      </c>
    </row>
    <row r="20" spans="2:2" ht="19" x14ac:dyDescent="0.4">
      <c r="B20" s="8" t="s">
        <v>3</v>
      </c>
    </row>
    <row r="21" spans="2:2" ht="18" x14ac:dyDescent="0.4">
      <c r="B21" s="9" t="s">
        <v>4</v>
      </c>
    </row>
  </sheetData>
  <mergeCells count="1">
    <mergeCell ref="A15:C15"/>
  </mergeCells>
  <hyperlinks>
    <hyperlink ref="B18" r:id="rId1" xr:uid="{5A393CF7-FFDF-41EB-B765-D93D2404F280}"/>
  </hyperlinks>
  <pageMargins left="0.7" right="0.7" top="0.75" bottom="0.75" header="0.3" footer="0.3"/>
  <customProperties>
    <customPr name="TGK_LAUNCHED_SHEET" r:id="rId2"/>
    <customPr name="TGK_ORIGINAL_TEMPLATE_SHEET" r:id="rId3"/>
    <customPr name="TGK_RL_ITEM_ID" r:id="rId4"/>
    <customPr name="TGK_SHEET_ID" r:id="rId5"/>
    <customPr name="TGK_SHEET_POSITION" r:id="rId6"/>
  </customPropertie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8E59-0EBD-4FE7-8519-D05F4BB97A41}">
  <dimension ref="C1:D13"/>
  <sheetViews>
    <sheetView showGridLines="0" workbookViewId="0">
      <selection activeCell="A5" sqref="A5"/>
    </sheetView>
  </sheetViews>
  <sheetFormatPr defaultRowHeight="14.5" x14ac:dyDescent="0.35"/>
  <cols>
    <col min="2" max="2" width="1.54296875" customWidth="1"/>
    <col min="3" max="3" width="70.1796875" customWidth="1"/>
    <col min="5" max="5" width="2.26953125" customWidth="1"/>
  </cols>
  <sheetData>
    <row r="1" spans="3:4" ht="6" customHeight="1" x14ac:dyDescent="0.35"/>
    <row r="2" spans="3:4" ht="4.5" customHeight="1" x14ac:dyDescent="0.35"/>
    <row r="3" spans="3:4" ht="23.25" customHeight="1" x14ac:dyDescent="0.35">
      <c r="C3" s="98" t="s">
        <v>5</v>
      </c>
      <c r="D3" s="99"/>
    </row>
    <row r="4" spans="3:4" ht="23.25" customHeight="1" x14ac:dyDescent="0.35">
      <c r="C4" s="3"/>
      <c r="D4" s="3"/>
    </row>
    <row r="5" spans="3:4" ht="38.25" customHeight="1" x14ac:dyDescent="0.35">
      <c r="C5" s="100" t="s">
        <v>210</v>
      </c>
      <c r="D5" s="100"/>
    </row>
    <row r="6" spans="3:4" ht="8.25" customHeight="1" x14ac:dyDescent="0.35">
      <c r="C6" s="4"/>
      <c r="D6" s="4"/>
    </row>
    <row r="7" spans="3:4" ht="23.25" customHeight="1" x14ac:dyDescent="0.55000000000000004">
      <c r="C7" s="5" t="s">
        <v>6</v>
      </c>
      <c r="D7" s="6"/>
    </row>
    <row r="8" spans="3:4" ht="36.75" customHeight="1" x14ac:dyDescent="0.35">
      <c r="C8" s="101" t="s">
        <v>7</v>
      </c>
      <c r="D8" s="101"/>
    </row>
    <row r="9" spans="3:4" ht="21.75" customHeight="1" x14ac:dyDescent="0.55000000000000004">
      <c r="C9" s="5" t="s">
        <v>8</v>
      </c>
      <c r="D9" s="6"/>
    </row>
    <row r="10" spans="3:4" ht="29.25" customHeight="1" x14ac:dyDescent="0.35">
      <c r="C10" s="101" t="s">
        <v>9</v>
      </c>
      <c r="D10" s="101"/>
    </row>
    <row r="11" spans="3:4" ht="21" x14ac:dyDescent="0.55000000000000004">
      <c r="C11" s="5" t="s">
        <v>10</v>
      </c>
      <c r="D11" s="6"/>
    </row>
    <row r="12" spans="3:4" ht="36.75" customHeight="1" x14ac:dyDescent="0.35">
      <c r="C12" s="101" t="s">
        <v>11</v>
      </c>
      <c r="D12" s="101"/>
    </row>
    <row r="13" spans="3:4" ht="16" x14ac:dyDescent="0.35">
      <c r="C13" s="7"/>
      <c r="D13" s="7"/>
    </row>
  </sheetData>
  <mergeCells count="5">
    <mergeCell ref="C3:D3"/>
    <mergeCell ref="C5:D5"/>
    <mergeCell ref="C8:D8"/>
    <mergeCell ref="C10:D10"/>
    <mergeCell ref="C12:D12"/>
  </mergeCells>
  <pageMargins left="0.7" right="0.7" top="0.75" bottom="0.75" header="0.3" footer="0.3"/>
  <customProperties>
    <customPr name="TGK_LAUNCHED_SHEET" r:id="rId1"/>
    <customPr name="TGK_ORIGINAL_TEMPLATE_SHEET" r:id="rId2"/>
    <customPr name="TGK_RL_ITEM_ID" r:id="rId3"/>
    <customPr name="TGK_SHEET_ID" r:id="rId4"/>
    <customPr name="TGK_SHEET_POSITION" r:id="rId5"/>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6D8B-0E3B-49F1-8F72-1A3A8E10451D}">
  <sheetPr>
    <tabColor rgb="FF41B0F0"/>
  </sheetPr>
  <dimension ref="B2:AJ108"/>
  <sheetViews>
    <sheetView showGridLines="0" zoomScale="80" zoomScaleNormal="80" zoomScaleSheetLayoutView="50" workbookViewId="0">
      <selection activeCell="B7" sqref="B7"/>
    </sheetView>
  </sheetViews>
  <sheetFormatPr defaultRowHeight="14" x14ac:dyDescent="0.3"/>
  <cols>
    <col min="1" max="1" width="2.7265625" style="14" customWidth="1"/>
    <col min="2" max="2" width="8.36328125" style="14" customWidth="1"/>
    <col min="3" max="3" width="21.453125" style="14" customWidth="1"/>
    <col min="4" max="4" width="54" style="14" customWidth="1"/>
    <col min="5" max="5" width="12.54296875" style="14" bestFit="1" customWidth="1"/>
    <col min="6" max="6" width="13.1796875" style="14" customWidth="1"/>
    <col min="7" max="7" width="16.6328125" style="14" customWidth="1"/>
    <col min="8" max="8" width="46.90625" style="14" customWidth="1"/>
    <col min="9" max="9" width="24.7265625" style="14" customWidth="1"/>
    <col min="10" max="10" width="26.7265625" style="14" customWidth="1"/>
    <col min="11" max="11" width="23.7265625" style="14" customWidth="1"/>
    <col min="12" max="12" width="30.7265625" style="14" customWidth="1"/>
    <col min="13" max="13" width="30" style="14" customWidth="1"/>
    <col min="14" max="14" width="28.81640625" style="14" customWidth="1"/>
    <col min="15" max="15" width="25.81640625" style="14" customWidth="1"/>
    <col min="16" max="16" width="25" style="14" customWidth="1"/>
    <col min="17" max="22" width="15.7265625" style="14" customWidth="1"/>
    <col min="23" max="23" width="100.7265625" style="14" customWidth="1"/>
    <col min="24" max="16384" width="8.7265625" style="14"/>
  </cols>
  <sheetData>
    <row r="2" spans="2:22" x14ac:dyDescent="0.3">
      <c r="C2" s="71" t="s">
        <v>182</v>
      </c>
    </row>
    <row r="3" spans="2:22" ht="5" customHeight="1" x14ac:dyDescent="0.3">
      <c r="D3" s="93"/>
      <c r="E3" s="93"/>
    </row>
    <row r="4" spans="2:22" ht="5" customHeight="1" x14ac:dyDescent="0.3"/>
    <row r="5" spans="2:22" ht="5" customHeight="1" x14ac:dyDescent="0.3">
      <c r="B5" s="16"/>
      <c r="C5" s="93"/>
      <c r="D5" s="93"/>
      <c r="V5" s="15"/>
    </row>
    <row r="6" spans="2:22" x14ac:dyDescent="0.3">
      <c r="B6" s="16"/>
      <c r="C6" s="18" t="s">
        <v>6</v>
      </c>
      <c r="V6" s="15"/>
    </row>
    <row r="7" spans="2:22" x14ac:dyDescent="0.3">
      <c r="B7" s="16"/>
      <c r="C7" s="19"/>
      <c r="D7" s="19"/>
      <c r="E7" s="19"/>
      <c r="F7" s="19"/>
      <c r="G7" s="19"/>
      <c r="H7" s="19"/>
      <c r="I7" s="19"/>
      <c r="J7" s="19"/>
      <c r="K7" s="19"/>
      <c r="L7" s="19"/>
      <c r="M7" s="19"/>
      <c r="N7" s="19"/>
      <c r="O7" s="19"/>
      <c r="P7" s="19"/>
      <c r="Q7" s="19"/>
      <c r="V7" s="15"/>
    </row>
    <row r="8" spans="2:22" x14ac:dyDescent="0.3">
      <c r="B8" s="16"/>
      <c r="C8" s="17"/>
      <c r="V8" s="15"/>
    </row>
    <row r="9" spans="2:22" x14ac:dyDescent="0.3">
      <c r="B9" s="16"/>
      <c r="C9" s="18" t="s">
        <v>181</v>
      </c>
      <c r="V9" s="15"/>
    </row>
    <row r="10" spans="2:22" x14ac:dyDescent="0.3">
      <c r="B10" s="94"/>
      <c r="C10" s="94"/>
      <c r="E10" s="21" t="s">
        <v>156</v>
      </c>
      <c r="F10" s="21" t="s">
        <v>157</v>
      </c>
      <c r="G10" s="21" t="s">
        <v>158</v>
      </c>
      <c r="V10" s="15"/>
    </row>
    <row r="11" spans="2:22" x14ac:dyDescent="0.3">
      <c r="B11" s="16"/>
      <c r="C11" s="91" t="s">
        <v>16</v>
      </c>
      <c r="D11" s="91"/>
      <c r="E11" s="51">
        <v>6</v>
      </c>
      <c r="F11" s="51">
        <v>6</v>
      </c>
      <c r="G11" s="51">
        <v>12</v>
      </c>
      <c r="V11" s="15"/>
    </row>
    <row r="12" spans="2:22" x14ac:dyDescent="0.3">
      <c r="B12" s="16"/>
      <c r="C12" s="90" t="s">
        <v>17</v>
      </c>
      <c r="D12" s="90"/>
      <c r="E12" s="54">
        <v>5.2660299999999998</v>
      </c>
      <c r="F12" s="54">
        <v>5.2660299999999998</v>
      </c>
      <c r="G12" s="54">
        <v>7.279300000000001</v>
      </c>
      <c r="V12" s="15"/>
    </row>
    <row r="13" spans="2:22" x14ac:dyDescent="0.3">
      <c r="B13" s="16"/>
      <c r="C13" s="91" t="s">
        <v>18</v>
      </c>
      <c r="D13" s="91"/>
      <c r="E13" s="51">
        <f>+COUNTA(#REF!)</f>
        <v>1</v>
      </c>
      <c r="F13" s="51">
        <f>+COUNTA(#REF!)</f>
        <v>1</v>
      </c>
      <c r="G13" s="51">
        <f>+COUNTA(#REF!)</f>
        <v>1</v>
      </c>
      <c r="V13" s="15"/>
    </row>
    <row r="14" spans="2:22" x14ac:dyDescent="0.3">
      <c r="B14" s="16"/>
      <c r="C14" s="90" t="s">
        <v>17</v>
      </c>
      <c r="D14" s="90"/>
      <c r="E14" s="64">
        <v>1241</v>
      </c>
      <c r="F14" s="64">
        <v>1241</v>
      </c>
      <c r="G14" s="64">
        <v>1241</v>
      </c>
      <c r="V14" s="15"/>
    </row>
    <row r="15" spans="2:22" x14ac:dyDescent="0.3">
      <c r="B15" s="16"/>
      <c r="C15" s="96" t="s">
        <v>19</v>
      </c>
      <c r="D15" s="96"/>
      <c r="E15" s="51">
        <v>7</v>
      </c>
      <c r="F15" s="51">
        <v>7</v>
      </c>
      <c r="G15" s="51">
        <v>7</v>
      </c>
      <c r="V15" s="15"/>
    </row>
    <row r="16" spans="2:22" ht="14.5" customHeight="1" x14ac:dyDescent="0.3">
      <c r="B16" s="16"/>
      <c r="C16" s="95" t="s">
        <v>17</v>
      </c>
      <c r="D16" s="95"/>
      <c r="E16" s="73">
        <v>6.4</v>
      </c>
      <c r="F16" s="73">
        <v>6.4</v>
      </c>
      <c r="G16" s="73">
        <v>6.4</v>
      </c>
      <c r="V16" s="15"/>
    </row>
    <row r="17" spans="2:22" x14ac:dyDescent="0.3">
      <c r="B17" s="16"/>
      <c r="C17" s="96" t="s">
        <v>20</v>
      </c>
      <c r="D17" s="96"/>
      <c r="E17" s="51">
        <v>5</v>
      </c>
      <c r="F17" s="51">
        <v>5</v>
      </c>
      <c r="G17" s="51">
        <v>5</v>
      </c>
      <c r="V17" s="15"/>
    </row>
    <row r="18" spans="2:22" x14ac:dyDescent="0.3">
      <c r="B18" s="16"/>
      <c r="C18" s="90" t="s">
        <v>192</v>
      </c>
      <c r="D18" s="90"/>
      <c r="E18" s="51">
        <v>365000</v>
      </c>
      <c r="F18" s="51">
        <v>365000</v>
      </c>
      <c r="G18" s="51">
        <v>371000</v>
      </c>
      <c r="V18" s="15"/>
    </row>
    <row r="19" spans="2:22" x14ac:dyDescent="0.3">
      <c r="B19" s="16"/>
      <c r="C19" s="91" t="s">
        <v>21</v>
      </c>
      <c r="D19" s="91"/>
      <c r="E19" s="51">
        <f>+COUNTA(E20)</f>
        <v>1</v>
      </c>
      <c r="F19" s="51">
        <f>+COUNTA(F20)</f>
        <v>1</v>
      </c>
      <c r="G19" s="51">
        <f>+COUNTA(G20)</f>
        <v>1</v>
      </c>
      <c r="V19" s="15"/>
    </row>
    <row r="20" spans="2:22" x14ac:dyDescent="0.3">
      <c r="B20" s="16"/>
      <c r="C20" s="95" t="s">
        <v>193</v>
      </c>
      <c r="D20" s="95"/>
      <c r="E20" s="64">
        <v>5000</v>
      </c>
      <c r="F20" s="64">
        <v>5000</v>
      </c>
      <c r="G20" s="64">
        <v>5000</v>
      </c>
      <c r="V20" s="15"/>
    </row>
    <row r="21" spans="2:22" x14ac:dyDescent="0.3">
      <c r="B21" s="16"/>
      <c r="C21" s="50"/>
      <c r="D21" s="50" t="s">
        <v>192</v>
      </c>
      <c r="E21" s="64">
        <v>58000</v>
      </c>
      <c r="F21" s="64">
        <v>58000</v>
      </c>
      <c r="G21" s="64">
        <v>58000</v>
      </c>
      <c r="V21" s="15"/>
    </row>
    <row r="22" spans="2:22" x14ac:dyDescent="0.3">
      <c r="B22" s="16"/>
      <c r="C22" s="96" t="s">
        <v>154</v>
      </c>
      <c r="D22" s="96"/>
      <c r="E22" s="51">
        <v>1</v>
      </c>
      <c r="F22" s="51">
        <v>1</v>
      </c>
      <c r="G22" s="51">
        <v>1</v>
      </c>
      <c r="V22" s="15"/>
    </row>
    <row r="23" spans="2:22" x14ac:dyDescent="0.3">
      <c r="B23" s="16"/>
      <c r="C23" s="90" t="s">
        <v>192</v>
      </c>
      <c r="D23" s="90"/>
      <c r="E23" s="51">
        <v>65000</v>
      </c>
      <c r="F23" s="51">
        <v>65000</v>
      </c>
      <c r="G23" s="51">
        <v>65000</v>
      </c>
      <c r="V23" s="15"/>
    </row>
    <row r="24" spans="2:22" x14ac:dyDescent="0.3">
      <c r="B24" s="16"/>
      <c r="C24" s="91" t="s">
        <v>170</v>
      </c>
      <c r="D24" s="91"/>
      <c r="E24" s="41">
        <v>4</v>
      </c>
      <c r="F24" s="41">
        <v>4</v>
      </c>
      <c r="G24" s="41">
        <v>4</v>
      </c>
      <c r="V24" s="15"/>
    </row>
    <row r="25" spans="2:22" x14ac:dyDescent="0.3">
      <c r="B25" s="16"/>
      <c r="C25" s="90" t="s">
        <v>186</v>
      </c>
      <c r="D25" s="90"/>
      <c r="E25" s="62" t="s">
        <v>168</v>
      </c>
      <c r="F25" s="41">
        <v>258181</v>
      </c>
      <c r="G25" s="41">
        <v>224074</v>
      </c>
      <c r="V25" s="15"/>
    </row>
    <row r="26" spans="2:22" x14ac:dyDescent="0.3">
      <c r="B26" s="16"/>
      <c r="C26" s="72" t="s">
        <v>187</v>
      </c>
      <c r="Q26" s="15"/>
    </row>
    <row r="27" spans="2:22" x14ac:dyDescent="0.3">
      <c r="B27" s="16"/>
      <c r="C27" s="72" t="s">
        <v>188</v>
      </c>
      <c r="V27" s="15"/>
    </row>
    <row r="28" spans="2:22" x14ac:dyDescent="0.3">
      <c r="B28" s="16"/>
      <c r="C28" s="72"/>
    </row>
    <row r="29" spans="2:22" x14ac:dyDescent="0.3">
      <c r="B29" s="16"/>
      <c r="C29" s="18" t="s">
        <v>160</v>
      </c>
      <c r="R29" s="15"/>
    </row>
    <row r="30" spans="2:22" x14ac:dyDescent="0.3">
      <c r="B30" s="16"/>
      <c r="C30" s="17"/>
      <c r="E30" s="21" t="s">
        <v>156</v>
      </c>
      <c r="F30" s="21" t="s">
        <v>157</v>
      </c>
      <c r="G30" s="21" t="s">
        <v>158</v>
      </c>
      <c r="R30" s="15"/>
    </row>
    <row r="31" spans="2:22" x14ac:dyDescent="0.3">
      <c r="B31" s="16"/>
      <c r="C31" s="92" t="s">
        <v>194</v>
      </c>
      <c r="D31" s="92"/>
      <c r="E31" s="24">
        <v>46496</v>
      </c>
      <c r="F31" s="24">
        <v>57700.249000000003</v>
      </c>
      <c r="G31" s="24">
        <v>46257.964</v>
      </c>
      <c r="Q31" s="15"/>
    </row>
    <row r="32" spans="2:22" x14ac:dyDescent="0.3">
      <c r="B32" s="16"/>
      <c r="C32" s="76" t="s">
        <v>195</v>
      </c>
      <c r="D32" s="76"/>
      <c r="E32" s="24">
        <v>59768</v>
      </c>
      <c r="F32" s="24">
        <v>56654.04</v>
      </c>
      <c r="G32" s="24">
        <v>61003.839999999997</v>
      </c>
      <c r="R32" s="15"/>
    </row>
    <row r="33" spans="2:34" x14ac:dyDescent="0.3">
      <c r="B33" s="16"/>
      <c r="C33" s="76" t="s">
        <v>196</v>
      </c>
      <c r="D33" s="76"/>
      <c r="E33" s="24">
        <v>133371</v>
      </c>
      <c r="F33" s="24">
        <v>62604.2</v>
      </c>
      <c r="G33" s="24">
        <v>60518.59</v>
      </c>
      <c r="R33" s="15"/>
    </row>
    <row r="34" spans="2:34" x14ac:dyDescent="0.3">
      <c r="B34" s="16"/>
      <c r="C34" s="76" t="s">
        <v>198</v>
      </c>
      <c r="D34" s="76"/>
      <c r="E34" s="24">
        <v>16423</v>
      </c>
      <c r="F34" s="24">
        <v>31204.47</v>
      </c>
      <c r="G34" s="24">
        <v>28478.080000000002</v>
      </c>
      <c r="I34" s="43"/>
      <c r="R34" s="43"/>
      <c r="S34" s="43"/>
      <c r="T34" s="43"/>
      <c r="V34" s="15"/>
    </row>
    <row r="35" spans="2:34" x14ac:dyDescent="0.3">
      <c r="B35" s="16"/>
      <c r="C35" s="76" t="s">
        <v>199</v>
      </c>
      <c r="D35" s="76"/>
      <c r="E35" s="24">
        <v>49386</v>
      </c>
      <c r="F35" s="24">
        <v>48166.78</v>
      </c>
      <c r="G35" s="24">
        <v>40758.68</v>
      </c>
      <c r="I35" s="43"/>
      <c r="R35" s="43"/>
      <c r="S35" s="43"/>
      <c r="T35" s="43"/>
      <c r="V35" s="15"/>
    </row>
    <row r="36" spans="2:34" x14ac:dyDescent="0.3">
      <c r="B36" s="16"/>
      <c r="C36" s="76" t="s">
        <v>200</v>
      </c>
      <c r="D36" s="76"/>
      <c r="E36" s="24">
        <v>145119</v>
      </c>
      <c r="F36" s="24">
        <v>123154.18</v>
      </c>
      <c r="G36" s="24">
        <v>146101.76999999999</v>
      </c>
      <c r="I36" s="43"/>
      <c r="R36" s="43"/>
      <c r="S36" s="43"/>
      <c r="T36" s="43"/>
      <c r="V36" s="15"/>
    </row>
    <row r="37" spans="2:34" x14ac:dyDescent="0.3">
      <c r="B37" s="16"/>
      <c r="C37" s="76" t="s">
        <v>197</v>
      </c>
      <c r="D37" s="76"/>
      <c r="E37" s="24">
        <f>18047+899</f>
        <v>18946</v>
      </c>
      <c r="F37" s="24">
        <v>22727.78</v>
      </c>
      <c r="G37" s="24">
        <v>20079.41</v>
      </c>
      <c r="V37" s="15"/>
    </row>
    <row r="38" spans="2:34" x14ac:dyDescent="0.3">
      <c r="B38" s="16"/>
      <c r="C38" s="76" t="s">
        <v>204</v>
      </c>
      <c r="D38" s="76"/>
      <c r="E38" s="24">
        <f t="shared" ref="E38:F38" si="0">SUM(E31:E37)</f>
        <v>469509</v>
      </c>
      <c r="F38" s="24">
        <f t="shared" si="0"/>
        <v>402211.69900000002</v>
      </c>
      <c r="G38" s="24">
        <f>SUM(G31:G37)</f>
        <v>403198.33399999997</v>
      </c>
      <c r="I38" s="43"/>
      <c r="R38" s="43"/>
      <c r="S38" s="43"/>
      <c r="T38" s="43"/>
      <c r="V38" s="15"/>
    </row>
    <row r="39" spans="2:34" ht="15.5" x14ac:dyDescent="0.3">
      <c r="C39" s="44"/>
      <c r="D39" s="45"/>
      <c r="E39" s="45"/>
      <c r="F39" s="45"/>
      <c r="G39" s="45"/>
    </row>
    <row r="40" spans="2:34" ht="15.5" x14ac:dyDescent="0.3">
      <c r="C40" s="44"/>
      <c r="D40" s="45"/>
      <c r="E40" s="45"/>
      <c r="F40" s="45"/>
      <c r="G40" s="45"/>
    </row>
    <row r="41" spans="2:34" x14ac:dyDescent="0.3">
      <c r="C41" s="18" t="s">
        <v>22</v>
      </c>
      <c r="E41" s="68" t="s">
        <v>156</v>
      </c>
      <c r="F41" s="68" t="s">
        <v>157</v>
      </c>
      <c r="G41" s="68" t="s">
        <v>158</v>
      </c>
    </row>
    <row r="42" spans="2:34" x14ac:dyDescent="0.3">
      <c r="C42" s="87" t="s">
        <v>173</v>
      </c>
      <c r="D42" s="88"/>
      <c r="E42" s="24">
        <v>87320</v>
      </c>
      <c r="F42" s="24">
        <v>140505</v>
      </c>
      <c r="G42" s="24">
        <v>93838</v>
      </c>
    </row>
    <row r="43" spans="2:34" x14ac:dyDescent="0.3">
      <c r="N43" s="46"/>
      <c r="O43" s="46"/>
      <c r="P43" s="46"/>
      <c r="Q43" s="46"/>
      <c r="R43" s="46"/>
      <c r="S43" s="46"/>
      <c r="T43" s="43"/>
      <c r="U43" s="43"/>
      <c r="V43" s="43"/>
      <c r="W43" s="43"/>
      <c r="X43" s="43"/>
      <c r="Y43" s="43"/>
      <c r="Z43" s="43"/>
      <c r="AA43" s="43"/>
      <c r="AB43" s="43"/>
      <c r="AC43" s="43"/>
      <c r="AD43" s="43"/>
      <c r="AE43" s="43"/>
      <c r="AF43" s="43"/>
      <c r="AG43" s="43"/>
      <c r="AH43" s="43"/>
    </row>
    <row r="44" spans="2:34" x14ac:dyDescent="0.3">
      <c r="C44" s="18" t="s">
        <v>155</v>
      </c>
      <c r="N44" s="46"/>
      <c r="O44" s="46"/>
      <c r="P44" s="46"/>
      <c r="Q44" s="46"/>
      <c r="R44" s="46"/>
      <c r="S44" s="46"/>
      <c r="T44" s="43"/>
      <c r="U44" s="43"/>
      <c r="V44" s="43"/>
      <c r="W44" s="43"/>
      <c r="X44" s="43"/>
      <c r="Y44" s="43"/>
      <c r="Z44" s="43"/>
      <c r="AA44" s="43"/>
      <c r="AB44" s="43"/>
      <c r="AC44" s="43"/>
      <c r="AD44" s="43"/>
      <c r="AE44" s="43"/>
      <c r="AF44" s="43"/>
      <c r="AG44" s="43"/>
      <c r="AH44" s="43"/>
    </row>
    <row r="45" spans="2:34" x14ac:dyDescent="0.3">
      <c r="C45" s="17"/>
      <c r="E45" s="21" t="s">
        <v>156</v>
      </c>
      <c r="F45" s="21" t="s">
        <v>157</v>
      </c>
      <c r="G45" s="21" t="s">
        <v>158</v>
      </c>
    </row>
    <row r="46" spans="2:34" x14ac:dyDescent="0.3">
      <c r="C46" s="77" t="s">
        <v>174</v>
      </c>
      <c r="D46" s="78"/>
      <c r="E46" s="24">
        <v>10876.54</v>
      </c>
      <c r="F46" s="24">
        <v>10739</v>
      </c>
      <c r="G46" s="64">
        <v>13381.68</v>
      </c>
    </row>
    <row r="47" spans="2:34" x14ac:dyDescent="0.3">
      <c r="C47" s="77" t="s">
        <v>175</v>
      </c>
      <c r="D47" s="78"/>
      <c r="E47" s="24">
        <v>101643</v>
      </c>
      <c r="F47" s="24">
        <v>79789</v>
      </c>
      <c r="G47" s="64">
        <v>102238.37</v>
      </c>
    </row>
    <row r="48" spans="2:34" x14ac:dyDescent="0.3">
      <c r="C48" s="77" t="s">
        <v>176</v>
      </c>
      <c r="D48" s="78"/>
      <c r="E48" s="24">
        <v>2342.84</v>
      </c>
      <c r="F48" s="24">
        <v>2950</v>
      </c>
      <c r="G48" s="64">
        <v>3271.17</v>
      </c>
    </row>
    <row r="49" spans="3:7" x14ac:dyDescent="0.3">
      <c r="C49" s="77" t="s">
        <v>177</v>
      </c>
      <c r="D49" s="78"/>
      <c r="E49" s="24">
        <v>78996</v>
      </c>
      <c r="F49" s="24">
        <v>127007</v>
      </c>
      <c r="G49" s="24">
        <v>93772</v>
      </c>
    </row>
    <row r="50" spans="3:7" x14ac:dyDescent="0.3">
      <c r="C50" s="76" t="s">
        <v>205</v>
      </c>
      <c r="D50" s="76"/>
      <c r="E50" s="24">
        <f t="shared" ref="E50:F50" si="1">SUM(E46:E49)</f>
        <v>193858.38</v>
      </c>
      <c r="F50" s="24">
        <f t="shared" si="1"/>
        <v>220485</v>
      </c>
      <c r="G50" s="24">
        <f>SUM(G46:G49)</f>
        <v>212663.21999999997</v>
      </c>
    </row>
    <row r="51" spans="3:7" x14ac:dyDescent="0.3">
      <c r="C51" s="18"/>
    </row>
    <row r="52" spans="3:7" x14ac:dyDescent="0.3">
      <c r="C52" s="18" t="s">
        <v>166</v>
      </c>
      <c r="D52" s="45"/>
      <c r="E52" s="45"/>
      <c r="F52" s="45"/>
      <c r="G52" s="45"/>
    </row>
    <row r="53" spans="3:7" x14ac:dyDescent="0.3">
      <c r="C53" s="17"/>
      <c r="E53" s="21" t="s">
        <v>156</v>
      </c>
      <c r="F53" s="21" t="s">
        <v>157</v>
      </c>
      <c r="G53" s="21" t="s">
        <v>158</v>
      </c>
    </row>
    <row r="54" spans="3:7" ht="15" customHeight="1" x14ac:dyDescent="0.3">
      <c r="C54" s="79" t="s">
        <v>161</v>
      </c>
      <c r="D54" s="79"/>
      <c r="E54" s="24">
        <v>32878</v>
      </c>
      <c r="F54" s="24">
        <v>34996.800000000003</v>
      </c>
      <c r="G54" s="24">
        <v>29251.29</v>
      </c>
    </row>
    <row r="55" spans="3:7" ht="15" customHeight="1" x14ac:dyDescent="0.3">
      <c r="C55" s="79" t="s">
        <v>163</v>
      </c>
      <c r="D55" s="79"/>
      <c r="E55" s="24">
        <v>17905</v>
      </c>
      <c r="F55" s="24">
        <v>20673.466</v>
      </c>
      <c r="G55" s="24">
        <v>14682.630999999999</v>
      </c>
    </row>
    <row r="56" spans="3:7" ht="15" customHeight="1" x14ac:dyDescent="0.3">
      <c r="C56" s="79" t="s">
        <v>162</v>
      </c>
      <c r="D56" s="79"/>
      <c r="E56" s="24">
        <v>25676</v>
      </c>
      <c r="F56" s="24">
        <v>22996.65</v>
      </c>
      <c r="G56" s="24">
        <v>20839.53</v>
      </c>
    </row>
    <row r="57" spans="3:7" ht="15" customHeight="1" x14ac:dyDescent="0.3">
      <c r="C57" s="75" t="s">
        <v>153</v>
      </c>
      <c r="D57" s="75"/>
      <c r="E57" s="24">
        <v>32078</v>
      </c>
      <c r="F57" s="24">
        <v>40114</v>
      </c>
      <c r="G57" s="47">
        <v>38574</v>
      </c>
    </row>
    <row r="58" spans="3:7" ht="15" customHeight="1" x14ac:dyDescent="0.3">
      <c r="C58" s="75" t="s">
        <v>164</v>
      </c>
      <c r="D58" s="75"/>
      <c r="E58" s="24">
        <v>9039</v>
      </c>
      <c r="F58" s="24">
        <v>9924</v>
      </c>
      <c r="G58" s="47">
        <v>18909.7</v>
      </c>
    </row>
    <row r="59" spans="3:7" ht="15" customHeight="1" x14ac:dyDescent="0.3">
      <c r="C59" s="75" t="s">
        <v>165</v>
      </c>
      <c r="D59" s="75"/>
      <c r="E59" s="27">
        <v>3558</v>
      </c>
      <c r="F59" s="27">
        <v>7108</v>
      </c>
      <c r="G59" s="47">
        <v>6034.58</v>
      </c>
    </row>
    <row r="60" spans="3:7" ht="15" customHeight="1" x14ac:dyDescent="0.3">
      <c r="C60" s="76" t="s">
        <v>167</v>
      </c>
      <c r="D60" s="76"/>
      <c r="E60" s="45">
        <f t="shared" ref="E60:F60" si="2">SUM(E54:E59)</f>
        <v>121134</v>
      </c>
      <c r="F60" s="45">
        <f t="shared" si="2"/>
        <v>135812.916</v>
      </c>
      <c r="G60" s="45">
        <f>SUM(G54:G59)</f>
        <v>128291.731</v>
      </c>
    </row>
    <row r="62" spans="3:7" x14ac:dyDescent="0.3">
      <c r="C62" s="18" t="s">
        <v>23</v>
      </c>
    </row>
    <row r="63" spans="3:7" x14ac:dyDescent="0.3">
      <c r="C63" s="77" t="s">
        <v>159</v>
      </c>
      <c r="D63" s="78"/>
      <c r="E63" s="21" t="s">
        <v>156</v>
      </c>
      <c r="F63" s="21" t="s">
        <v>157</v>
      </c>
      <c r="G63" s="21" t="s">
        <v>158</v>
      </c>
    </row>
    <row r="64" spans="3:7" x14ac:dyDescent="0.3">
      <c r="C64" s="77" t="s">
        <v>24</v>
      </c>
      <c r="D64" s="78"/>
      <c r="E64" s="24">
        <f ca="1">+SUM(E64:E65)</f>
        <v>1392.7</v>
      </c>
      <c r="F64" s="24">
        <f ca="1">+SUM(F64:F65)</f>
        <v>1361.5416131109998</v>
      </c>
      <c r="G64" s="24">
        <v>1651</v>
      </c>
    </row>
    <row r="65" spans="3:7" x14ac:dyDescent="0.3">
      <c r="C65" s="82" t="s">
        <v>25</v>
      </c>
      <c r="D65" s="83"/>
      <c r="E65" s="24">
        <v>3.7</v>
      </c>
      <c r="F65" s="24">
        <v>4.9636131109999999</v>
      </c>
      <c r="G65" s="24">
        <v>4.9836819779999999</v>
      </c>
    </row>
    <row r="66" spans="3:7" x14ac:dyDescent="0.3">
      <c r="C66" s="82" t="s">
        <v>26</v>
      </c>
      <c r="D66" s="83"/>
      <c r="E66" s="24">
        <v>19</v>
      </c>
      <c r="F66" s="24">
        <v>32.064999999999998</v>
      </c>
      <c r="G66" s="24">
        <v>20.178000000000001</v>
      </c>
    </row>
    <row r="67" spans="3:7" x14ac:dyDescent="0.3">
      <c r="C67" s="82" t="s">
        <v>27</v>
      </c>
      <c r="D67" s="83"/>
      <c r="E67" s="24">
        <v>1370</v>
      </c>
      <c r="F67" s="24">
        <v>1324.5129999999999</v>
      </c>
      <c r="G67" s="24">
        <v>1625.877</v>
      </c>
    </row>
    <row r="69" spans="3:7" x14ac:dyDescent="0.3">
      <c r="C69" s="18" t="s">
        <v>28</v>
      </c>
    </row>
    <row r="71" spans="3:7" x14ac:dyDescent="0.3">
      <c r="C71" s="80"/>
      <c r="D71" s="81"/>
      <c r="E71" s="21" t="s">
        <v>156</v>
      </c>
      <c r="F71" s="21" t="s">
        <v>157</v>
      </c>
      <c r="G71" s="21" t="s">
        <v>158</v>
      </c>
    </row>
    <row r="72" spans="3:7" x14ac:dyDescent="0.3">
      <c r="C72" s="77" t="s">
        <v>29</v>
      </c>
      <c r="D72" s="78"/>
      <c r="E72" s="24">
        <v>206</v>
      </c>
      <c r="F72" s="24">
        <v>189.256</v>
      </c>
      <c r="G72" s="24">
        <v>264.85599999999999</v>
      </c>
    </row>
    <row r="73" spans="3:7" x14ac:dyDescent="0.3">
      <c r="C73" s="77" t="s">
        <v>30</v>
      </c>
      <c r="D73" s="78"/>
      <c r="E73" s="42">
        <v>2E-3</v>
      </c>
      <c r="F73" s="42">
        <v>0.68600000000000005</v>
      </c>
      <c r="G73" s="42">
        <v>2.2130000000000001</v>
      </c>
    </row>
    <row r="74" spans="3:7" x14ac:dyDescent="0.3">
      <c r="C74" s="77" t="s">
        <v>31</v>
      </c>
      <c r="D74" s="78"/>
      <c r="E74" s="42">
        <v>1.9</v>
      </c>
      <c r="F74" s="42">
        <v>1.4950000000000001</v>
      </c>
      <c r="G74" s="42">
        <v>2.1720000000000002</v>
      </c>
    </row>
    <row r="75" spans="3:7" x14ac:dyDescent="0.3">
      <c r="C75" s="77" t="s">
        <v>207</v>
      </c>
      <c r="D75" s="78"/>
      <c r="E75" s="24">
        <v>516722</v>
      </c>
      <c r="F75" s="24">
        <v>499376.89500000002</v>
      </c>
      <c r="G75" s="24">
        <v>618037.80242620001</v>
      </c>
    </row>
    <row r="76" spans="3:7" x14ac:dyDescent="0.3">
      <c r="C76" s="77" t="s">
        <v>208</v>
      </c>
      <c r="D76" s="78"/>
      <c r="E76" s="42">
        <v>3</v>
      </c>
      <c r="F76" s="42">
        <v>0.90100000000000002</v>
      </c>
      <c r="G76" s="42">
        <v>2.4169999999999998</v>
      </c>
    </row>
    <row r="77" spans="3:7" x14ac:dyDescent="0.3">
      <c r="C77" s="77" t="s">
        <v>209</v>
      </c>
      <c r="D77" s="78"/>
      <c r="E77" s="47" t="s">
        <v>168</v>
      </c>
      <c r="F77" s="47" t="s">
        <v>168</v>
      </c>
      <c r="G77" s="24">
        <v>638.62557909700001</v>
      </c>
    </row>
    <row r="78" spans="3:7" ht="42.5" customHeight="1" x14ac:dyDescent="0.3">
      <c r="C78" s="89" t="s">
        <v>178</v>
      </c>
      <c r="D78" s="89"/>
      <c r="E78" s="45"/>
      <c r="F78" s="45"/>
      <c r="G78" s="45"/>
    </row>
    <row r="79" spans="3:7" ht="16" customHeight="1" x14ac:dyDescent="0.3">
      <c r="C79" s="72" t="s">
        <v>184</v>
      </c>
      <c r="D79" s="52"/>
      <c r="E79" s="45"/>
      <c r="F79" s="45"/>
      <c r="G79" s="45"/>
    </row>
    <row r="80" spans="3:7" ht="16" customHeight="1" x14ac:dyDescent="0.3">
      <c r="C80" s="72"/>
      <c r="D80" s="52"/>
      <c r="E80" s="45"/>
      <c r="F80" s="45"/>
      <c r="G80" s="45"/>
    </row>
    <row r="81" spans="2:22" x14ac:dyDescent="0.3">
      <c r="C81" s="49"/>
      <c r="D81" s="48"/>
      <c r="E81" s="21" t="s">
        <v>156</v>
      </c>
      <c r="F81" s="21" t="s">
        <v>157</v>
      </c>
      <c r="G81" s="21" t="s">
        <v>158</v>
      </c>
    </row>
    <row r="82" spans="2:22" x14ac:dyDescent="0.3">
      <c r="C82" s="77" t="s">
        <v>206</v>
      </c>
      <c r="D82" s="78"/>
      <c r="E82" s="24">
        <f ca="1">+SUM(E81:E83)</f>
        <v>72860</v>
      </c>
      <c r="F82" s="24">
        <f ca="1">+SUM(F81:F83)</f>
        <v>111954.442</v>
      </c>
      <c r="G82" s="24">
        <f ca="1">+SUM(G81:G83)</f>
        <v>112567.62797866901</v>
      </c>
    </row>
    <row r="83" spans="2:22" x14ac:dyDescent="0.3">
      <c r="C83" s="82" t="s">
        <v>32</v>
      </c>
      <c r="D83" s="83"/>
      <c r="E83" s="47" t="s">
        <v>191</v>
      </c>
      <c r="F83" s="24">
        <v>2228</v>
      </c>
      <c r="G83" s="24">
        <v>2162.9179786690001</v>
      </c>
    </row>
    <row r="84" spans="2:22" x14ac:dyDescent="0.3">
      <c r="C84" s="82" t="s">
        <v>33</v>
      </c>
      <c r="D84" s="83"/>
      <c r="E84" s="24">
        <v>7991</v>
      </c>
      <c r="F84" s="24">
        <v>14397</v>
      </c>
      <c r="G84" s="24">
        <v>8757</v>
      </c>
    </row>
    <row r="85" spans="2:22" x14ac:dyDescent="0.3">
      <c r="C85" s="82" t="s">
        <v>34</v>
      </c>
      <c r="D85" s="83"/>
      <c r="E85" s="24">
        <v>64869</v>
      </c>
      <c r="F85" s="24">
        <v>95329.441999999995</v>
      </c>
      <c r="G85" s="24">
        <v>101647.71</v>
      </c>
    </row>
    <row r="86" spans="2:22" x14ac:dyDescent="0.3">
      <c r="C86" s="77" t="s">
        <v>35</v>
      </c>
      <c r="D86" s="78"/>
      <c r="E86" s="24">
        <f>+SUM(E87:E89)</f>
        <v>28355</v>
      </c>
      <c r="F86" s="24">
        <f t="shared" ref="F86:G86" si="3">+SUM(F87:F89)</f>
        <v>26802.911</v>
      </c>
      <c r="G86" s="24">
        <f t="shared" si="3"/>
        <v>20082.531250243002</v>
      </c>
    </row>
    <row r="87" spans="2:22" x14ac:dyDescent="0.3">
      <c r="C87" s="82" t="s">
        <v>185</v>
      </c>
      <c r="D87" s="83"/>
      <c r="E87" s="47">
        <v>882</v>
      </c>
      <c r="F87" s="24">
        <v>871</v>
      </c>
      <c r="G87" s="24">
        <v>848</v>
      </c>
    </row>
    <row r="88" spans="2:22" x14ac:dyDescent="0.3">
      <c r="C88" s="82" t="s">
        <v>36</v>
      </c>
      <c r="D88" s="83"/>
      <c r="E88" s="24">
        <v>3351</v>
      </c>
      <c r="F88" s="24">
        <v>5623</v>
      </c>
      <c r="G88" s="24">
        <v>3433</v>
      </c>
    </row>
    <row r="89" spans="2:22" x14ac:dyDescent="0.3">
      <c r="C89" s="82" t="s">
        <v>37</v>
      </c>
      <c r="D89" s="83"/>
      <c r="E89" s="24">
        <v>24122</v>
      </c>
      <c r="F89" s="24">
        <v>20308.911</v>
      </c>
      <c r="G89" s="24">
        <v>15801.531250243001</v>
      </c>
    </row>
    <row r="90" spans="2:22" x14ac:dyDescent="0.3">
      <c r="B90" s="16"/>
      <c r="C90" s="72"/>
      <c r="V90" s="15"/>
    </row>
    <row r="91" spans="2:22" x14ac:dyDescent="0.3">
      <c r="B91" s="16"/>
      <c r="C91" s="72"/>
    </row>
    <row r="92" spans="2:22" x14ac:dyDescent="0.3">
      <c r="C92" s="18" t="s">
        <v>38</v>
      </c>
    </row>
    <row r="93" spans="2:22" x14ac:dyDescent="0.3">
      <c r="C93" s="17"/>
      <c r="E93" s="21" t="s">
        <v>157</v>
      </c>
      <c r="F93" s="21" t="s">
        <v>158</v>
      </c>
    </row>
    <row r="94" spans="2:22" x14ac:dyDescent="0.3">
      <c r="C94" s="76" t="s">
        <v>39</v>
      </c>
      <c r="D94" s="84"/>
      <c r="E94" s="33">
        <v>0</v>
      </c>
      <c r="F94" s="33">
        <v>0</v>
      </c>
    </row>
    <row r="95" spans="2:22" x14ac:dyDescent="0.3">
      <c r="C95" s="76" t="s">
        <v>40</v>
      </c>
      <c r="D95" s="84"/>
      <c r="E95" s="24">
        <v>3</v>
      </c>
      <c r="F95" s="24">
        <v>3</v>
      </c>
    </row>
    <row r="96" spans="2:22" x14ac:dyDescent="0.3">
      <c r="C96" s="76" t="s">
        <v>41</v>
      </c>
      <c r="D96" s="84"/>
      <c r="E96" s="41">
        <v>6.26</v>
      </c>
      <c r="F96" s="41">
        <v>6.16</v>
      </c>
    </row>
    <row r="97" spans="3:36" x14ac:dyDescent="0.3">
      <c r="C97" s="85" t="s">
        <v>42</v>
      </c>
      <c r="D97" s="86"/>
      <c r="E97" s="42">
        <v>1.88</v>
      </c>
      <c r="F97" s="42">
        <v>1.88</v>
      </c>
    </row>
    <row r="98" spans="3:36" x14ac:dyDescent="0.3">
      <c r="C98" s="85" t="s">
        <v>43</v>
      </c>
      <c r="D98" s="86"/>
      <c r="E98" s="42">
        <v>4.28</v>
      </c>
      <c r="F98" s="42">
        <v>4.28</v>
      </c>
    </row>
    <row r="99" spans="3:36" x14ac:dyDescent="0.3">
      <c r="C99" s="12" t="s">
        <v>44</v>
      </c>
      <c r="J99" s="17"/>
    </row>
    <row r="100" spans="3:36" x14ac:dyDescent="0.3">
      <c r="J100" s="17"/>
    </row>
    <row r="101" spans="3:36" x14ac:dyDescent="0.3">
      <c r="C101" s="55"/>
      <c r="D101" s="56"/>
      <c r="E101" s="56"/>
      <c r="F101" s="56"/>
      <c r="G101" s="57"/>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row>
    <row r="102" spans="3:36" ht="14.5" x14ac:dyDescent="0.35">
      <c r="C102" s="58" t="s">
        <v>169</v>
      </c>
      <c r="D102"/>
      <c r="E102"/>
      <c r="F102"/>
      <c r="G102"/>
      <c r="H102"/>
      <c r="I102"/>
      <c r="J102"/>
      <c r="K102"/>
      <c r="L102"/>
      <c r="M102"/>
      <c r="N102"/>
      <c r="O102"/>
      <c r="P102"/>
      <c r="Q102"/>
      <c r="R102"/>
      <c r="S102"/>
      <c r="T102"/>
      <c r="U102"/>
      <c r="V102"/>
      <c r="W102"/>
      <c r="X102"/>
      <c r="Y102"/>
      <c r="Z102"/>
      <c r="AA102"/>
      <c r="AB102"/>
      <c r="AC102"/>
      <c r="AD102"/>
      <c r="AE102"/>
      <c r="AF102"/>
      <c r="AG102"/>
      <c r="AH102"/>
      <c r="AI102"/>
      <c r="AJ102"/>
    </row>
    <row r="103" spans="3:36" x14ac:dyDescent="0.3">
      <c r="J103" s="17"/>
    </row>
    <row r="104" spans="3:36" x14ac:dyDescent="0.3">
      <c r="C104" s="17"/>
    </row>
    <row r="105" spans="3:36" x14ac:dyDescent="0.3">
      <c r="C105" s="17"/>
    </row>
    <row r="106" spans="3:36" x14ac:dyDescent="0.3">
      <c r="C106" s="17"/>
    </row>
    <row r="107" spans="3:36" x14ac:dyDescent="0.3">
      <c r="C107" s="17"/>
    </row>
    <row r="108" spans="3:36" x14ac:dyDescent="0.3">
      <c r="C108" s="17"/>
    </row>
  </sheetData>
  <mergeCells count="64">
    <mergeCell ref="D3:E3"/>
    <mergeCell ref="C5:D5"/>
    <mergeCell ref="C63:D63"/>
    <mergeCell ref="B10:C10"/>
    <mergeCell ref="C11:D11"/>
    <mergeCell ref="C12:D12"/>
    <mergeCell ref="C16:D16"/>
    <mergeCell ref="C13:D13"/>
    <mergeCell ref="C14:D14"/>
    <mergeCell ref="C15:D15"/>
    <mergeCell ref="C19:D19"/>
    <mergeCell ref="C17:D17"/>
    <mergeCell ref="C18:D18"/>
    <mergeCell ref="C20:D20"/>
    <mergeCell ref="C22:D22"/>
    <mergeCell ref="C23:D23"/>
    <mergeCell ref="C24:D24"/>
    <mergeCell ref="C25:D25"/>
    <mergeCell ref="C36:D36"/>
    <mergeCell ref="C31:D31"/>
    <mergeCell ref="C32:D32"/>
    <mergeCell ref="C33:D33"/>
    <mergeCell ref="C34:D34"/>
    <mergeCell ref="C35:D35"/>
    <mergeCell ref="C85:D85"/>
    <mergeCell ref="C67:D67"/>
    <mergeCell ref="C72:D72"/>
    <mergeCell ref="C73:D73"/>
    <mergeCell ref="C74:D74"/>
    <mergeCell ref="C75:D75"/>
    <mergeCell ref="C78:D78"/>
    <mergeCell ref="C96:D96"/>
    <mergeCell ref="C97:D97"/>
    <mergeCell ref="C98:D98"/>
    <mergeCell ref="C42:D42"/>
    <mergeCell ref="C86:D86"/>
    <mergeCell ref="C87:D87"/>
    <mergeCell ref="C88:D88"/>
    <mergeCell ref="C89:D89"/>
    <mergeCell ref="C94:D94"/>
    <mergeCell ref="C95:D95"/>
    <mergeCell ref="C76:D76"/>
    <mergeCell ref="C77:D77"/>
    <mergeCell ref="C82:D82"/>
    <mergeCell ref="C83:D83"/>
    <mergeCell ref="C84:D84"/>
    <mergeCell ref="C50:D50"/>
    <mergeCell ref="C60:D60"/>
    <mergeCell ref="C71:D71"/>
    <mergeCell ref="C59:D59"/>
    <mergeCell ref="C64:D64"/>
    <mergeCell ref="C65:D65"/>
    <mergeCell ref="C66:D66"/>
    <mergeCell ref="C58:D58"/>
    <mergeCell ref="C37:D37"/>
    <mergeCell ref="C49:D49"/>
    <mergeCell ref="C54:D54"/>
    <mergeCell ref="C55:D55"/>
    <mergeCell ref="C56:D56"/>
    <mergeCell ref="C57:D57"/>
    <mergeCell ref="C46:D46"/>
    <mergeCell ref="C47:D47"/>
    <mergeCell ref="C48:D48"/>
    <mergeCell ref="C38:D38"/>
  </mergeCells>
  <phoneticPr fontId="7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F51B-9859-4D18-A227-558CF8EDA17A}">
  <sheetPr>
    <tabColor rgb="FF41B0F0"/>
  </sheetPr>
  <dimension ref="B2:AJ131"/>
  <sheetViews>
    <sheetView showGridLines="0" zoomScale="80" zoomScaleNormal="80" workbookViewId="0">
      <selection activeCell="B7" sqref="B7"/>
    </sheetView>
  </sheetViews>
  <sheetFormatPr defaultRowHeight="14" x14ac:dyDescent="0.3"/>
  <cols>
    <col min="1" max="1" width="2.7265625" style="14" customWidth="1"/>
    <col min="2" max="2" width="6.90625" style="14" customWidth="1"/>
    <col min="3" max="3" width="53.26953125" style="14" customWidth="1"/>
    <col min="4" max="4" width="18.6328125" style="14" customWidth="1"/>
    <col min="5" max="6" width="11.1796875" style="14" bestFit="1" customWidth="1"/>
    <col min="7" max="20" width="15.7265625" style="14" customWidth="1"/>
    <col min="21" max="21" width="100.7265625" style="14" customWidth="1"/>
    <col min="22" max="16384" width="8.7265625" style="14"/>
  </cols>
  <sheetData>
    <row r="2" spans="2:20" ht="24" customHeight="1" x14ac:dyDescent="0.3">
      <c r="C2" s="70" t="s">
        <v>183</v>
      </c>
    </row>
    <row r="3" spans="2:20" x14ac:dyDescent="0.3">
      <c r="B3" s="16"/>
      <c r="C3" s="17"/>
      <c r="T3" s="15"/>
    </row>
    <row r="4" spans="2:20" x14ac:dyDescent="0.3">
      <c r="B4" s="16"/>
      <c r="C4" s="18" t="s">
        <v>8</v>
      </c>
      <c r="T4" s="15"/>
    </row>
    <row r="5" spans="2:20" x14ac:dyDescent="0.3">
      <c r="C5" s="19"/>
      <c r="D5" s="19"/>
      <c r="E5" s="19"/>
      <c r="F5" s="19"/>
      <c r="T5" s="15"/>
    </row>
    <row r="6" spans="2:20" x14ac:dyDescent="0.3">
      <c r="C6" s="20"/>
      <c r="D6" s="17"/>
      <c r="G6" s="17"/>
    </row>
    <row r="7" spans="2:20" x14ac:dyDescent="0.3">
      <c r="C7" s="18" t="s">
        <v>45</v>
      </c>
      <c r="D7" s="17"/>
      <c r="G7" s="17"/>
    </row>
    <row r="8" spans="2:20" x14ac:dyDescent="0.3">
      <c r="C8" s="18"/>
      <c r="D8" s="21" t="s">
        <v>156</v>
      </c>
      <c r="E8" s="21" t="s">
        <v>157</v>
      </c>
      <c r="F8" s="21" t="s">
        <v>158</v>
      </c>
      <c r="G8" s="17"/>
    </row>
    <row r="9" spans="2:20" hidden="1" x14ac:dyDescent="0.3">
      <c r="D9" s="21" t="s">
        <v>12</v>
      </c>
      <c r="E9" s="21" t="s">
        <v>13</v>
      </c>
      <c r="F9" s="21" t="s">
        <v>14</v>
      </c>
      <c r="G9" s="17"/>
      <c r="H9" s="17"/>
    </row>
    <row r="10" spans="2:20" hidden="1" x14ac:dyDescent="0.3">
      <c r="D10" s="21" t="s">
        <v>15</v>
      </c>
      <c r="E10" s="21" t="s">
        <v>15</v>
      </c>
      <c r="F10" s="21" t="s">
        <v>15</v>
      </c>
      <c r="G10" s="17"/>
      <c r="H10" s="17"/>
    </row>
    <row r="11" spans="2:20" x14ac:dyDescent="0.3">
      <c r="C11" s="23" t="s">
        <v>46</v>
      </c>
      <c r="D11" s="24">
        <v>152</v>
      </c>
      <c r="E11" s="24">
        <v>156</v>
      </c>
      <c r="F11" s="24">
        <v>163</v>
      </c>
    </row>
    <row r="12" spans="2:20" x14ac:dyDescent="0.3">
      <c r="C12" s="25" t="s">
        <v>180</v>
      </c>
      <c r="D12" s="47" t="s">
        <v>168</v>
      </c>
      <c r="E12" s="47" t="s">
        <v>168</v>
      </c>
      <c r="F12" s="24">
        <v>163</v>
      </c>
    </row>
    <row r="13" spans="2:20" x14ac:dyDescent="0.3">
      <c r="C13" s="25" t="s">
        <v>47</v>
      </c>
      <c r="D13" s="24">
        <v>146</v>
      </c>
      <c r="E13" s="24">
        <v>150</v>
      </c>
      <c r="F13" s="24">
        <v>158</v>
      </c>
    </row>
    <row r="14" spans="2:20" x14ac:dyDescent="0.3">
      <c r="C14" s="25" t="s">
        <v>48</v>
      </c>
      <c r="D14" s="24">
        <v>9</v>
      </c>
      <c r="E14" s="24">
        <v>11</v>
      </c>
      <c r="F14" s="24">
        <v>12</v>
      </c>
    </row>
    <row r="15" spans="2:20" x14ac:dyDescent="0.3">
      <c r="C15" s="23" t="s">
        <v>49</v>
      </c>
      <c r="D15" s="26"/>
      <c r="E15" s="26"/>
      <c r="F15" s="26"/>
    </row>
    <row r="16" spans="2:20" x14ac:dyDescent="0.3">
      <c r="C16" s="23" t="s">
        <v>50</v>
      </c>
      <c r="D16" s="27">
        <f>D17+D18</f>
        <v>3</v>
      </c>
      <c r="E16" s="27">
        <f>E17+E18</f>
        <v>2</v>
      </c>
      <c r="F16" s="27">
        <f>F17+F18</f>
        <v>2</v>
      </c>
    </row>
    <row r="17" spans="3:8" hidden="1" x14ac:dyDescent="0.3">
      <c r="C17" s="25" t="s">
        <v>51</v>
      </c>
      <c r="D17" s="24">
        <v>3</v>
      </c>
      <c r="E17" s="24">
        <v>2</v>
      </c>
      <c r="F17" s="24">
        <v>2</v>
      </c>
    </row>
    <row r="18" spans="3:8" x14ac:dyDescent="0.3">
      <c r="C18" s="25" t="s">
        <v>52</v>
      </c>
      <c r="D18" s="24">
        <v>0</v>
      </c>
      <c r="E18" s="24">
        <v>0</v>
      </c>
      <c r="F18" s="24">
        <v>0</v>
      </c>
    </row>
    <row r="19" spans="3:8" x14ac:dyDescent="0.3">
      <c r="C19" s="23" t="s">
        <v>53</v>
      </c>
      <c r="D19" s="27">
        <f>D20+D21</f>
        <v>11</v>
      </c>
      <c r="E19" s="27">
        <f>E20+E21</f>
        <v>12</v>
      </c>
      <c r="F19" s="27">
        <f>F20+F21</f>
        <v>12</v>
      </c>
    </row>
    <row r="20" spans="3:8" hidden="1" x14ac:dyDescent="0.3">
      <c r="C20" s="25" t="s">
        <v>51</v>
      </c>
      <c r="D20" s="24">
        <v>9</v>
      </c>
      <c r="E20" s="24">
        <v>10</v>
      </c>
      <c r="F20" s="24">
        <v>10</v>
      </c>
    </row>
    <row r="21" spans="3:8" x14ac:dyDescent="0.3">
      <c r="C21" s="25" t="s">
        <v>52</v>
      </c>
      <c r="D21" s="24">
        <v>2</v>
      </c>
      <c r="E21" s="24">
        <v>2</v>
      </c>
      <c r="F21" s="24">
        <v>2</v>
      </c>
    </row>
    <row r="22" spans="3:8" x14ac:dyDescent="0.3">
      <c r="C22" s="23" t="s">
        <v>54</v>
      </c>
      <c r="D22" s="27">
        <f>D23+D24</f>
        <v>81</v>
      </c>
      <c r="E22" s="27">
        <f>E23+E24</f>
        <v>84</v>
      </c>
      <c r="F22" s="27">
        <f>F23+F24</f>
        <v>93</v>
      </c>
    </row>
    <row r="23" spans="3:8" hidden="1" x14ac:dyDescent="0.3">
      <c r="C23" s="25" t="s">
        <v>51</v>
      </c>
      <c r="D23" s="24">
        <v>54</v>
      </c>
      <c r="E23" s="24">
        <v>56</v>
      </c>
      <c r="F23" s="24">
        <v>65</v>
      </c>
    </row>
    <row r="24" spans="3:8" x14ac:dyDescent="0.3">
      <c r="C24" s="25" t="s">
        <v>52</v>
      </c>
      <c r="D24" s="24">
        <v>27</v>
      </c>
      <c r="E24" s="24">
        <v>28</v>
      </c>
      <c r="F24" s="24">
        <v>28</v>
      </c>
    </row>
    <row r="25" spans="3:8" x14ac:dyDescent="0.3">
      <c r="C25" s="23" t="s">
        <v>55</v>
      </c>
      <c r="D25" s="27">
        <f>D26+D27</f>
        <v>57</v>
      </c>
      <c r="E25" s="27">
        <f>E26+E27</f>
        <v>58</v>
      </c>
      <c r="F25" s="27">
        <f>F26+F27</f>
        <v>56</v>
      </c>
    </row>
    <row r="26" spans="3:8" hidden="1" x14ac:dyDescent="0.3">
      <c r="C26" s="25" t="s">
        <v>51</v>
      </c>
      <c r="D26" s="24">
        <v>56</v>
      </c>
      <c r="E26" s="24">
        <v>57</v>
      </c>
      <c r="F26" s="24">
        <v>55</v>
      </c>
    </row>
    <row r="27" spans="3:8" x14ac:dyDescent="0.3">
      <c r="C27" s="25" t="s">
        <v>52</v>
      </c>
      <c r="D27" s="24">
        <v>1</v>
      </c>
      <c r="E27" s="24">
        <v>1</v>
      </c>
      <c r="F27" s="24">
        <v>1</v>
      </c>
    </row>
    <row r="28" spans="3:8" x14ac:dyDescent="0.3">
      <c r="C28" s="67" t="s">
        <v>171</v>
      </c>
    </row>
    <row r="29" spans="3:8" x14ac:dyDescent="0.3">
      <c r="C29" s="17"/>
    </row>
    <row r="30" spans="3:8" x14ac:dyDescent="0.3">
      <c r="C30" s="18" t="s">
        <v>56</v>
      </c>
    </row>
    <row r="31" spans="3:8" x14ac:dyDescent="0.3">
      <c r="C31" s="18"/>
      <c r="D31" s="21" t="s">
        <v>156</v>
      </c>
      <c r="E31" s="21" t="s">
        <v>157</v>
      </c>
      <c r="F31" s="21" t="s">
        <v>158</v>
      </c>
    </row>
    <row r="32" spans="3:8" hidden="1" x14ac:dyDescent="0.3">
      <c r="D32" s="28" t="s">
        <v>12</v>
      </c>
      <c r="E32" s="28" t="s">
        <v>13</v>
      </c>
      <c r="F32" s="28" t="s">
        <v>14</v>
      </c>
      <c r="G32" s="17"/>
      <c r="H32" s="17"/>
    </row>
    <row r="33" spans="3:8" hidden="1" x14ac:dyDescent="0.3">
      <c r="D33" s="28" t="s">
        <v>15</v>
      </c>
      <c r="E33" s="28" t="s">
        <v>15</v>
      </c>
      <c r="F33" s="28" t="s">
        <v>15</v>
      </c>
      <c r="G33" s="17"/>
      <c r="H33" s="17"/>
    </row>
    <row r="34" spans="3:8" x14ac:dyDescent="0.3">
      <c r="C34" s="23" t="s">
        <v>57</v>
      </c>
      <c r="D34" s="24">
        <v>15</v>
      </c>
      <c r="E34" s="24">
        <v>14</v>
      </c>
      <c r="F34" s="24">
        <v>16</v>
      </c>
    </row>
    <row r="35" spans="3:8" x14ac:dyDescent="0.3">
      <c r="C35" s="25" t="s">
        <v>58</v>
      </c>
      <c r="D35" s="24">
        <v>2</v>
      </c>
      <c r="E35" s="24">
        <v>4</v>
      </c>
      <c r="F35" s="24">
        <v>5</v>
      </c>
    </row>
    <row r="36" spans="3:8" x14ac:dyDescent="0.3">
      <c r="C36" s="25" t="s">
        <v>59</v>
      </c>
      <c r="D36" s="24">
        <v>14</v>
      </c>
      <c r="E36" s="24">
        <v>14</v>
      </c>
      <c r="F36" s="24">
        <v>16</v>
      </c>
    </row>
    <row r="37" spans="3:8" x14ac:dyDescent="0.3">
      <c r="C37" s="25" t="s">
        <v>179</v>
      </c>
      <c r="D37" s="47" t="s">
        <v>168</v>
      </c>
      <c r="E37" s="47" t="s">
        <v>168</v>
      </c>
      <c r="F37" s="24">
        <v>5</v>
      </c>
    </row>
    <row r="38" spans="3:8" x14ac:dyDescent="0.3">
      <c r="C38" s="25" t="s">
        <v>52</v>
      </c>
      <c r="D38" s="24">
        <v>4</v>
      </c>
      <c r="E38" s="24">
        <v>6</v>
      </c>
      <c r="F38" s="24">
        <v>3</v>
      </c>
    </row>
    <row r="39" spans="3:8" x14ac:dyDescent="0.3">
      <c r="C39" s="23" t="s">
        <v>60</v>
      </c>
      <c r="D39" s="24">
        <v>8</v>
      </c>
      <c r="E39" s="24">
        <v>11</v>
      </c>
      <c r="F39" s="24">
        <v>9</v>
      </c>
    </row>
    <row r="40" spans="3:8" x14ac:dyDescent="0.3">
      <c r="C40" s="67" t="s">
        <v>171</v>
      </c>
    </row>
    <row r="41" spans="3:8" x14ac:dyDescent="0.3">
      <c r="C41" s="17"/>
    </row>
    <row r="42" spans="3:8" x14ac:dyDescent="0.3">
      <c r="C42" s="18" t="s">
        <v>61</v>
      </c>
    </row>
    <row r="43" spans="3:8" x14ac:dyDescent="0.3">
      <c r="C43" s="18"/>
      <c r="D43" s="21" t="s">
        <v>156</v>
      </c>
      <c r="E43" s="21" t="s">
        <v>157</v>
      </c>
      <c r="F43" s="21" t="s">
        <v>158</v>
      </c>
    </row>
    <row r="44" spans="3:8" hidden="1" x14ac:dyDescent="0.3">
      <c r="D44" s="28" t="s">
        <v>12</v>
      </c>
      <c r="E44" s="28" t="s">
        <v>13</v>
      </c>
      <c r="F44" s="28" t="s">
        <v>14</v>
      </c>
      <c r="G44" s="17"/>
      <c r="H44" s="17"/>
    </row>
    <row r="45" spans="3:8" hidden="1" x14ac:dyDescent="0.3">
      <c r="D45" s="28" t="s">
        <v>15</v>
      </c>
      <c r="E45" s="28" t="s">
        <v>15</v>
      </c>
      <c r="F45" s="28" t="s">
        <v>15</v>
      </c>
      <c r="G45" s="17"/>
      <c r="H45" s="17"/>
    </row>
    <row r="46" spans="3:8" x14ac:dyDescent="0.3">
      <c r="C46" s="23" t="s">
        <v>62</v>
      </c>
      <c r="D46" s="24">
        <v>1</v>
      </c>
      <c r="E46" s="24">
        <v>0</v>
      </c>
      <c r="F46" s="24">
        <v>0</v>
      </c>
    </row>
    <row r="47" spans="3:8" x14ac:dyDescent="0.3">
      <c r="C47" s="25" t="s">
        <v>63</v>
      </c>
      <c r="D47" s="24">
        <v>0</v>
      </c>
      <c r="E47" s="24">
        <v>0</v>
      </c>
      <c r="F47" s="24">
        <v>0</v>
      </c>
    </row>
    <row r="48" spans="3:8" x14ac:dyDescent="0.3">
      <c r="C48" s="23" t="s">
        <v>64</v>
      </c>
      <c r="D48" s="24">
        <v>6010.0439999999999</v>
      </c>
      <c r="E48" s="24">
        <v>6684.37</v>
      </c>
      <c r="F48" s="24">
        <v>7185.1</v>
      </c>
    </row>
    <row r="49" spans="3:8" x14ac:dyDescent="0.3">
      <c r="C49" s="23" t="s">
        <v>65</v>
      </c>
      <c r="D49" s="29">
        <f>IFERROR(D48/D50,0)</f>
        <v>39.539763157894733</v>
      </c>
      <c r="E49" s="42">
        <f>IFERROR(E48/E50,0)</f>
        <v>42.848525641025638</v>
      </c>
      <c r="F49" s="42">
        <f>IFERROR(F48/F50,0)</f>
        <v>44.080368098159511</v>
      </c>
    </row>
    <row r="50" spans="3:8" hidden="1" x14ac:dyDescent="0.3">
      <c r="C50" s="30" t="s">
        <v>66</v>
      </c>
      <c r="D50" s="24">
        <v>152</v>
      </c>
      <c r="E50" s="24">
        <v>156</v>
      </c>
      <c r="F50" s="24">
        <v>163</v>
      </c>
    </row>
    <row r="51" spans="3:8" x14ac:dyDescent="0.3">
      <c r="C51" s="17"/>
    </row>
    <row r="52" spans="3:8" x14ac:dyDescent="0.3">
      <c r="C52" s="17"/>
    </row>
    <row r="53" spans="3:8" x14ac:dyDescent="0.3">
      <c r="C53" s="18" t="s">
        <v>67</v>
      </c>
    </row>
    <row r="54" spans="3:8" x14ac:dyDescent="0.3">
      <c r="D54" s="21" t="s">
        <v>156</v>
      </c>
      <c r="E54" s="21" t="s">
        <v>157</v>
      </c>
      <c r="F54" s="21" t="s">
        <v>158</v>
      </c>
    </row>
    <row r="55" spans="3:8" hidden="1" x14ac:dyDescent="0.3">
      <c r="C55" s="17"/>
      <c r="D55" s="21" t="s">
        <v>12</v>
      </c>
      <c r="E55" s="21" t="s">
        <v>13</v>
      </c>
      <c r="F55" s="21" t="s">
        <v>14</v>
      </c>
      <c r="G55" s="17"/>
      <c r="H55" s="17"/>
    </row>
    <row r="56" spans="3:8" hidden="1" x14ac:dyDescent="0.3">
      <c r="D56" s="21" t="s">
        <v>15</v>
      </c>
      <c r="E56" s="21" t="s">
        <v>15</v>
      </c>
      <c r="F56" s="21" t="s">
        <v>15</v>
      </c>
      <c r="G56" s="17"/>
      <c r="H56" s="17"/>
    </row>
    <row r="57" spans="3:8" x14ac:dyDescent="0.3">
      <c r="C57" s="23" t="s">
        <v>68</v>
      </c>
      <c r="D57" s="24">
        <v>30</v>
      </c>
      <c r="E57" s="24">
        <v>29</v>
      </c>
      <c r="F57" s="24">
        <v>40</v>
      </c>
    </row>
    <row r="58" spans="3:8" x14ac:dyDescent="0.3">
      <c r="C58" s="23" t="s">
        <v>69</v>
      </c>
      <c r="D58" s="24">
        <v>9194.9699999999993</v>
      </c>
      <c r="E58" s="24">
        <v>10395.43</v>
      </c>
      <c r="F58" s="24">
        <v>12729</v>
      </c>
    </row>
    <row r="59" spans="3:8" x14ac:dyDescent="0.3">
      <c r="C59" s="23" t="s">
        <v>70</v>
      </c>
      <c r="D59" s="24">
        <v>1149.3712499999999</v>
      </c>
      <c r="E59" s="24">
        <v>1299.42</v>
      </c>
      <c r="F59" s="24">
        <v>1591</v>
      </c>
    </row>
    <row r="60" spans="3:8" x14ac:dyDescent="0.3">
      <c r="C60" s="17"/>
    </row>
    <row r="61" spans="3:8" x14ac:dyDescent="0.3">
      <c r="C61" s="17"/>
    </row>
    <row r="62" spans="3:8" x14ac:dyDescent="0.3">
      <c r="C62" s="18" t="s">
        <v>71</v>
      </c>
    </row>
    <row r="63" spans="3:8" x14ac:dyDescent="0.3">
      <c r="D63" s="21" t="s">
        <v>156</v>
      </c>
      <c r="E63" s="21" t="s">
        <v>157</v>
      </c>
      <c r="F63" s="21" t="s">
        <v>158</v>
      </c>
    </row>
    <row r="64" spans="3:8" hidden="1" x14ac:dyDescent="0.3">
      <c r="D64" s="21" t="s">
        <v>12</v>
      </c>
      <c r="E64" s="21" t="s">
        <v>13</v>
      </c>
      <c r="F64" s="21" t="s">
        <v>14</v>
      </c>
      <c r="G64" s="17"/>
      <c r="H64" s="17"/>
    </row>
    <row r="65" spans="3:8" hidden="1" x14ac:dyDescent="0.3">
      <c r="D65" s="21" t="s">
        <v>15</v>
      </c>
      <c r="E65" s="21" t="s">
        <v>15</v>
      </c>
      <c r="F65" s="21" t="s">
        <v>15</v>
      </c>
      <c r="G65" s="17"/>
      <c r="H65" s="17"/>
    </row>
    <row r="66" spans="3:8" x14ac:dyDescent="0.3">
      <c r="C66" s="23" t="s">
        <v>72</v>
      </c>
      <c r="D66" s="24">
        <v>2</v>
      </c>
      <c r="E66" s="24">
        <v>0</v>
      </c>
      <c r="F66" s="24">
        <v>1</v>
      </c>
    </row>
    <row r="67" spans="3:8" x14ac:dyDescent="0.3">
      <c r="C67" s="25" t="s">
        <v>73</v>
      </c>
      <c r="D67" s="24">
        <v>0</v>
      </c>
      <c r="E67" s="24">
        <v>0</v>
      </c>
      <c r="F67" s="24">
        <v>0</v>
      </c>
    </row>
    <row r="68" spans="3:8" x14ac:dyDescent="0.3">
      <c r="C68" s="25" t="s">
        <v>74</v>
      </c>
      <c r="D68" s="24">
        <v>0</v>
      </c>
      <c r="E68" s="24">
        <v>0</v>
      </c>
      <c r="F68" s="24">
        <v>0</v>
      </c>
    </row>
    <row r="69" spans="3:8" x14ac:dyDescent="0.3">
      <c r="C69" s="23" t="s">
        <v>75</v>
      </c>
      <c r="D69" s="24">
        <v>45</v>
      </c>
      <c r="E69" s="24">
        <v>0</v>
      </c>
      <c r="F69" s="24">
        <v>18</v>
      </c>
    </row>
    <row r="70" spans="3:8" hidden="1" x14ac:dyDescent="0.3">
      <c r="C70" s="30" t="s">
        <v>76</v>
      </c>
      <c r="D70" s="24">
        <v>250751</v>
      </c>
      <c r="E70" s="24">
        <v>261008</v>
      </c>
      <c r="F70" s="24">
        <v>273145</v>
      </c>
    </row>
    <row r="71" spans="3:8" x14ac:dyDescent="0.3">
      <c r="C71" s="23" t="s">
        <v>77</v>
      </c>
      <c r="D71" s="29">
        <f>IFERROR(D66*1000000/D70,0)</f>
        <v>7.976039975912359</v>
      </c>
      <c r="E71" s="29">
        <f>IFERROR(E66*1000000/E70,0)</f>
        <v>0</v>
      </c>
      <c r="F71" s="29">
        <f>IFERROR(F66*1000000/F70,0)</f>
        <v>3.6610591444104781</v>
      </c>
    </row>
    <row r="72" spans="3:8" x14ac:dyDescent="0.3">
      <c r="C72" s="23" t="s">
        <v>78</v>
      </c>
      <c r="D72" s="29">
        <f>IFERROR(D69*1000/D70,0)</f>
        <v>0.17946089945802809</v>
      </c>
      <c r="E72" s="29">
        <f>IFERROR(E69*1000/E70,0)</f>
        <v>0</v>
      </c>
      <c r="F72" s="29">
        <f>IFERROR(F69*1000/F70,0)</f>
        <v>6.5899064599388602E-2</v>
      </c>
    </row>
    <row r="73" spans="3:8" x14ac:dyDescent="0.3">
      <c r="C73" s="23" t="s">
        <v>79</v>
      </c>
      <c r="D73" s="26"/>
      <c r="E73" s="26"/>
      <c r="F73" s="26"/>
    </row>
    <row r="74" spans="3:8" x14ac:dyDescent="0.3">
      <c r="C74" s="23" t="s">
        <v>80</v>
      </c>
      <c r="D74" s="24">
        <v>6</v>
      </c>
      <c r="E74" s="24">
        <v>4</v>
      </c>
      <c r="F74" s="24">
        <v>3</v>
      </c>
    </row>
    <row r="75" spans="3:8" x14ac:dyDescent="0.3">
      <c r="C75" s="25" t="s">
        <v>81</v>
      </c>
      <c r="D75" s="24">
        <v>0</v>
      </c>
      <c r="E75" s="24">
        <v>0</v>
      </c>
      <c r="F75" s="24">
        <v>0</v>
      </c>
    </row>
    <row r="76" spans="3:8" x14ac:dyDescent="0.3">
      <c r="C76" s="25" t="s">
        <v>82</v>
      </c>
      <c r="D76" s="24">
        <v>0</v>
      </c>
      <c r="E76" s="24">
        <v>0</v>
      </c>
      <c r="F76" s="24">
        <v>0</v>
      </c>
    </row>
    <row r="77" spans="3:8" x14ac:dyDescent="0.3">
      <c r="C77" s="23" t="s">
        <v>83</v>
      </c>
      <c r="D77" s="24">
        <v>49</v>
      </c>
      <c r="E77" s="24">
        <v>14</v>
      </c>
      <c r="F77" s="24">
        <v>23</v>
      </c>
    </row>
    <row r="79" spans="3:8" x14ac:dyDescent="0.3">
      <c r="C79" s="102" t="s">
        <v>84</v>
      </c>
      <c r="D79" s="102"/>
      <c r="E79" s="102"/>
      <c r="F79" s="102"/>
    </row>
    <row r="80" spans="3:8" x14ac:dyDescent="0.3">
      <c r="C80" s="13" t="s">
        <v>85</v>
      </c>
      <c r="D80" s="10"/>
      <c r="E80" s="10"/>
      <c r="F80" s="10"/>
    </row>
    <row r="81" spans="3:36" x14ac:dyDescent="0.3">
      <c r="C81" s="13" t="s">
        <v>86</v>
      </c>
      <c r="D81" s="10"/>
      <c r="E81" s="10"/>
      <c r="F81" s="10"/>
    </row>
    <row r="82" spans="3:36" x14ac:dyDescent="0.3">
      <c r="C82" s="11" t="s">
        <v>87</v>
      </c>
      <c r="D82" s="10"/>
      <c r="E82" s="10"/>
      <c r="F82" s="10"/>
    </row>
    <row r="84" spans="3:36" x14ac:dyDescent="0.3">
      <c r="C84" s="55"/>
      <c r="D84" s="56"/>
      <c r="E84" s="56"/>
      <c r="F84" s="56"/>
      <c r="G84" s="57"/>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row>
    <row r="85" spans="3:36" ht="14.5" x14ac:dyDescent="0.35">
      <c r="C85" s="58" t="s">
        <v>169</v>
      </c>
      <c r="D85"/>
      <c r="E85"/>
      <c r="F85"/>
      <c r="G85"/>
      <c r="H85"/>
      <c r="I85"/>
      <c r="J85"/>
      <c r="K85"/>
      <c r="L85"/>
      <c r="M85"/>
      <c r="N85"/>
      <c r="O85"/>
      <c r="P85"/>
      <c r="Q85"/>
      <c r="R85"/>
      <c r="S85"/>
      <c r="T85"/>
      <c r="U85"/>
      <c r="V85"/>
      <c r="W85"/>
      <c r="X85"/>
      <c r="Y85"/>
      <c r="Z85"/>
      <c r="AA85"/>
      <c r="AB85"/>
      <c r="AC85"/>
      <c r="AD85"/>
      <c r="AE85"/>
      <c r="AF85"/>
      <c r="AG85"/>
      <c r="AH85"/>
      <c r="AI85"/>
      <c r="AJ85"/>
    </row>
    <row r="95" spans="3:36" x14ac:dyDescent="0.3">
      <c r="C95" s="17"/>
    </row>
    <row r="96" spans="3:36" x14ac:dyDescent="0.3">
      <c r="C96" s="17"/>
    </row>
    <row r="97" spans="3:3" x14ac:dyDescent="0.3">
      <c r="C97" s="17"/>
    </row>
    <row r="98" spans="3:3" x14ac:dyDescent="0.3">
      <c r="C98" s="17"/>
    </row>
    <row r="99" spans="3:3" x14ac:dyDescent="0.3">
      <c r="C99" s="17"/>
    </row>
    <row r="100" spans="3:3" x14ac:dyDescent="0.3">
      <c r="C100" s="17"/>
    </row>
    <row r="101" spans="3:3" x14ac:dyDescent="0.3">
      <c r="C101" s="17"/>
    </row>
    <row r="102" spans="3:3" x14ac:dyDescent="0.3">
      <c r="C102" s="17"/>
    </row>
    <row r="103" spans="3:3" x14ac:dyDescent="0.3">
      <c r="C103" s="17"/>
    </row>
    <row r="104" spans="3:3" x14ac:dyDescent="0.3">
      <c r="C104" s="17"/>
    </row>
    <row r="105" spans="3:3" x14ac:dyDescent="0.3">
      <c r="C105" s="17"/>
    </row>
    <row r="106" spans="3:3" x14ac:dyDescent="0.3">
      <c r="C106" s="17"/>
    </row>
    <row r="107" spans="3:3" x14ac:dyDescent="0.3">
      <c r="C107" s="17"/>
    </row>
    <row r="108" spans="3:3" x14ac:dyDescent="0.3">
      <c r="C108" s="17"/>
    </row>
    <row r="109" spans="3:3" x14ac:dyDescent="0.3">
      <c r="C109" s="17"/>
    </row>
    <row r="110" spans="3:3" x14ac:dyDescent="0.3">
      <c r="C110" s="17"/>
    </row>
    <row r="111" spans="3:3" x14ac:dyDescent="0.3">
      <c r="C111" s="17"/>
    </row>
    <row r="112" spans="3:3" x14ac:dyDescent="0.3">
      <c r="C112" s="17"/>
    </row>
    <row r="113" spans="3:3" x14ac:dyDescent="0.3">
      <c r="C113" s="17"/>
    </row>
    <row r="114" spans="3:3" x14ac:dyDescent="0.3">
      <c r="C114" s="17"/>
    </row>
    <row r="115" spans="3:3" x14ac:dyDescent="0.3">
      <c r="C115" s="17"/>
    </row>
    <row r="116" spans="3:3" x14ac:dyDescent="0.3">
      <c r="C116" s="17"/>
    </row>
    <row r="117" spans="3:3" x14ac:dyDescent="0.3">
      <c r="C117" s="17"/>
    </row>
    <row r="118" spans="3:3" x14ac:dyDescent="0.3">
      <c r="C118" s="17"/>
    </row>
    <row r="119" spans="3:3" x14ac:dyDescent="0.3">
      <c r="C119" s="17"/>
    </row>
    <row r="120" spans="3:3" x14ac:dyDescent="0.3">
      <c r="C120" s="17"/>
    </row>
    <row r="121" spans="3:3" x14ac:dyDescent="0.3">
      <c r="C121" s="17"/>
    </row>
    <row r="122" spans="3:3" x14ac:dyDescent="0.3">
      <c r="C122" s="17"/>
    </row>
    <row r="123" spans="3:3" x14ac:dyDescent="0.3">
      <c r="C123" s="17"/>
    </row>
    <row r="124" spans="3:3" x14ac:dyDescent="0.3">
      <c r="C124" s="17"/>
    </row>
    <row r="125" spans="3:3" x14ac:dyDescent="0.3">
      <c r="C125" s="17"/>
    </row>
    <row r="126" spans="3:3" x14ac:dyDescent="0.3">
      <c r="C126" s="17"/>
    </row>
    <row r="127" spans="3:3" x14ac:dyDescent="0.3">
      <c r="C127" s="17"/>
    </row>
    <row r="128" spans="3:3" x14ac:dyDescent="0.3">
      <c r="C128" s="17"/>
    </row>
    <row r="129" spans="3:3" x14ac:dyDescent="0.3">
      <c r="C129" s="17"/>
    </row>
    <row r="130" spans="3:3" x14ac:dyDescent="0.3">
      <c r="C130" s="17"/>
    </row>
    <row r="131" spans="3:3" x14ac:dyDescent="0.3">
      <c r="C131" s="17"/>
    </row>
  </sheetData>
  <mergeCells count="1">
    <mergeCell ref="C79:F7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B8296-9497-401A-BCDC-A3E8E9D95E1B}">
  <sheetPr>
    <tabColor rgb="FF41B0F0"/>
  </sheetPr>
  <dimension ref="A2:AJ155"/>
  <sheetViews>
    <sheetView showGridLines="0" zoomScale="80" zoomScaleNormal="80" workbookViewId="0">
      <selection activeCell="B10" sqref="B10"/>
    </sheetView>
  </sheetViews>
  <sheetFormatPr defaultRowHeight="14" x14ac:dyDescent="0.3"/>
  <cols>
    <col min="1" max="1" width="2.7265625" style="14" customWidth="1"/>
    <col min="2" max="2" width="4.54296875" style="14" customWidth="1"/>
    <col min="3" max="3" width="72.1796875" style="14" customWidth="1"/>
    <col min="4" max="6" width="14.7265625" style="14" customWidth="1"/>
    <col min="7" max="10" width="15.7265625" style="14" customWidth="1"/>
    <col min="11" max="11" width="30.7265625" style="14" customWidth="1"/>
    <col min="12" max="16" width="15.7265625" style="14" customWidth="1"/>
    <col min="17" max="17" width="11.1796875" style="14" customWidth="1"/>
    <col min="18" max="16384" width="8.7265625" style="14"/>
  </cols>
  <sheetData>
    <row r="2" spans="3:16" x14ac:dyDescent="0.3">
      <c r="C2" s="69" t="s">
        <v>183</v>
      </c>
    </row>
    <row r="3" spans="3:16" ht="5.5" customHeight="1" x14ac:dyDescent="0.3"/>
    <row r="4" spans="3:16" ht="5.5" customHeight="1" x14ac:dyDescent="0.3"/>
    <row r="5" spans="3:16" ht="5.5" customHeight="1" x14ac:dyDescent="0.3">
      <c r="P5" s="15"/>
    </row>
    <row r="6" spans="3:16" x14ac:dyDescent="0.3">
      <c r="C6" s="18" t="s">
        <v>10</v>
      </c>
    </row>
    <row r="8" spans="3:16" x14ac:dyDescent="0.3">
      <c r="C8" s="31"/>
      <c r="D8" s="31"/>
      <c r="E8" s="31"/>
      <c r="F8" s="31"/>
    </row>
    <row r="9" spans="3:16" x14ac:dyDescent="0.3">
      <c r="C9" s="18" t="s">
        <v>88</v>
      </c>
    </row>
    <row r="10" spans="3:16" x14ac:dyDescent="0.3">
      <c r="D10" s="21" t="s">
        <v>156</v>
      </c>
      <c r="E10" s="21" t="s">
        <v>157</v>
      </c>
      <c r="F10" s="21" t="s">
        <v>158</v>
      </c>
    </row>
    <row r="11" spans="3:16" ht="18.75" hidden="1" customHeight="1" x14ac:dyDescent="0.3">
      <c r="G11" s="17"/>
      <c r="H11" s="17"/>
      <c r="I11" s="17"/>
      <c r="J11" s="17"/>
      <c r="K11" s="17"/>
      <c r="L11" s="17"/>
    </row>
    <row r="12" spans="3:16" ht="17.25" hidden="1" customHeight="1" x14ac:dyDescent="0.3">
      <c r="G12" s="17"/>
      <c r="H12" s="17"/>
      <c r="I12" s="17"/>
      <c r="J12" s="17"/>
      <c r="K12" s="17"/>
      <c r="L12" s="17"/>
    </row>
    <row r="13" spans="3:16" hidden="1" x14ac:dyDescent="0.3">
      <c r="C13" s="17"/>
      <c r="D13" s="28" t="s">
        <v>12</v>
      </c>
      <c r="E13" s="28" t="s">
        <v>13</v>
      </c>
      <c r="F13" s="28" t="s">
        <v>14</v>
      </c>
      <c r="G13" s="17"/>
      <c r="H13" s="17"/>
      <c r="I13" s="17"/>
      <c r="J13" s="17"/>
      <c r="K13" s="17"/>
      <c r="L13" s="17"/>
    </row>
    <row r="14" spans="3:16" hidden="1" x14ac:dyDescent="0.3">
      <c r="C14" s="17"/>
      <c r="D14" s="28" t="s">
        <v>15</v>
      </c>
      <c r="E14" s="28" t="s">
        <v>15</v>
      </c>
      <c r="F14" s="28" t="s">
        <v>15</v>
      </c>
    </row>
    <row r="15" spans="3:16" x14ac:dyDescent="0.3">
      <c r="C15" s="23" t="s">
        <v>89</v>
      </c>
      <c r="D15" s="32">
        <v>1.35E-2</v>
      </c>
      <c r="E15" s="32">
        <v>1.24E-2</v>
      </c>
      <c r="F15" s="32">
        <v>1.09E-2</v>
      </c>
    </row>
    <row r="16" spans="3:16" x14ac:dyDescent="0.3">
      <c r="C16" s="23" t="s">
        <v>90</v>
      </c>
      <c r="D16" s="33">
        <v>42187440</v>
      </c>
      <c r="E16" s="24">
        <v>38844505</v>
      </c>
      <c r="F16" s="24">
        <v>34154409</v>
      </c>
    </row>
    <row r="17" spans="3:7" x14ac:dyDescent="0.3">
      <c r="C17" s="23" t="s">
        <v>91</v>
      </c>
      <c r="D17" s="33">
        <v>6614</v>
      </c>
      <c r="E17" s="24">
        <v>5975</v>
      </c>
      <c r="F17" s="24">
        <v>5563</v>
      </c>
    </row>
    <row r="18" spans="3:7" x14ac:dyDescent="0.3">
      <c r="C18" s="17"/>
      <c r="D18" s="17"/>
    </row>
    <row r="19" spans="3:7" x14ac:dyDescent="0.3">
      <c r="C19" s="17"/>
      <c r="D19" s="17"/>
    </row>
    <row r="20" spans="3:7" x14ac:dyDescent="0.3">
      <c r="C20" s="18" t="s">
        <v>92</v>
      </c>
      <c r="D20" s="17"/>
    </row>
    <row r="21" spans="3:7" x14ac:dyDescent="0.3">
      <c r="C21" s="17"/>
      <c r="D21" s="21" t="s">
        <v>156</v>
      </c>
      <c r="E21" s="21" t="s">
        <v>157</v>
      </c>
      <c r="F21" s="21" t="s">
        <v>158</v>
      </c>
    </row>
    <row r="22" spans="3:7" hidden="1" x14ac:dyDescent="0.3">
      <c r="D22" s="28" t="s">
        <v>12</v>
      </c>
      <c r="E22" s="28" t="s">
        <v>13</v>
      </c>
      <c r="F22" s="28" t="s">
        <v>14</v>
      </c>
      <c r="G22" s="17"/>
    </row>
    <row r="23" spans="3:7" hidden="1" x14ac:dyDescent="0.3">
      <c r="D23" s="28" t="s">
        <v>15</v>
      </c>
      <c r="E23" s="28" t="s">
        <v>15</v>
      </c>
      <c r="F23" s="28" t="s">
        <v>15</v>
      </c>
      <c r="G23" s="17"/>
    </row>
    <row r="24" spans="3:7" x14ac:dyDescent="0.3">
      <c r="C24" s="23" t="s">
        <v>93</v>
      </c>
      <c r="D24" s="24">
        <v>8734.8214700000008</v>
      </c>
      <c r="E24" s="24">
        <v>16405.8678</v>
      </c>
      <c r="F24" s="24">
        <v>36633.885459999998</v>
      </c>
    </row>
    <row r="25" spans="3:7" x14ac:dyDescent="0.3">
      <c r="C25" s="23" t="s">
        <v>94</v>
      </c>
      <c r="D25" s="24">
        <v>5826.6722900000004</v>
      </c>
      <c r="E25" s="24">
        <v>14220.13053</v>
      </c>
      <c r="F25" s="24">
        <v>22697</v>
      </c>
    </row>
    <row r="26" spans="3:7" x14ac:dyDescent="0.3">
      <c r="C26" s="23" t="s">
        <v>95</v>
      </c>
      <c r="D26" s="24">
        <v>1477.37347</v>
      </c>
      <c r="E26" s="24">
        <v>1060.7019600000001</v>
      </c>
      <c r="F26" s="24">
        <v>800</v>
      </c>
    </row>
    <row r="27" spans="3:7" x14ac:dyDescent="0.3">
      <c r="C27" s="23" t="s">
        <v>96</v>
      </c>
      <c r="D27" s="24">
        <v>683.04501000000005</v>
      </c>
      <c r="E27" s="24">
        <v>338.53476999999998</v>
      </c>
      <c r="F27" s="24">
        <v>119</v>
      </c>
    </row>
    <row r="28" spans="3:7" x14ac:dyDescent="0.3">
      <c r="C28" s="23" t="s">
        <v>97</v>
      </c>
      <c r="D28" s="24">
        <v>16721.912240000001</v>
      </c>
      <c r="E28" s="24">
        <v>32025.235059999999</v>
      </c>
      <c r="F28" s="24">
        <v>60249.885459999998</v>
      </c>
    </row>
    <row r="29" spans="3:7" x14ac:dyDescent="0.3">
      <c r="C29" s="17"/>
      <c r="F29" s="34"/>
    </row>
    <row r="30" spans="3:7" x14ac:dyDescent="0.3">
      <c r="C30" s="18" t="s">
        <v>203</v>
      </c>
    </row>
    <row r="32" spans="3:7" x14ac:dyDescent="0.3">
      <c r="D32" s="21" t="s">
        <v>156</v>
      </c>
      <c r="E32" s="21" t="s">
        <v>157</v>
      </c>
      <c r="F32" s="21" t="s">
        <v>158</v>
      </c>
    </row>
    <row r="33" spans="3:6" x14ac:dyDescent="0.3">
      <c r="C33" s="23" t="s">
        <v>98</v>
      </c>
      <c r="D33" s="33">
        <f>3813745/1000</f>
        <v>3813.7449999999999</v>
      </c>
      <c r="E33" s="33">
        <f>3721304/1000</f>
        <v>3721.3040000000001</v>
      </c>
      <c r="F33" s="33">
        <f>3415441/1000</f>
        <v>3415.4409999999998</v>
      </c>
    </row>
    <row r="34" spans="3:6" x14ac:dyDescent="0.3">
      <c r="C34" s="23" t="s">
        <v>201</v>
      </c>
      <c r="D34" s="24">
        <f>1418826.31/1000</f>
        <v>1418.8263100000001</v>
      </c>
      <c r="E34" s="24">
        <f>1594682.98/1000</f>
        <v>1594.68298</v>
      </c>
      <c r="F34" s="24">
        <f>1738648.63/1000</f>
        <v>1738.6486299999999</v>
      </c>
    </row>
    <row r="35" spans="3:6" x14ac:dyDescent="0.3">
      <c r="C35" s="23" t="s">
        <v>99</v>
      </c>
      <c r="D35" s="27">
        <f>19388/1000</f>
        <v>19.388000000000002</v>
      </c>
      <c r="E35" s="24">
        <f>32847.68/1000</f>
        <v>32.847679999999997</v>
      </c>
      <c r="F35" s="24">
        <f>35633.14/1000</f>
        <v>35.633139999999997</v>
      </c>
    </row>
    <row r="36" spans="3:6" x14ac:dyDescent="0.3">
      <c r="C36" s="23" t="s">
        <v>100</v>
      </c>
      <c r="D36" s="24">
        <f>137401116/1000</f>
        <v>137401.11600000001</v>
      </c>
      <c r="E36" s="24">
        <f>162124776/1000</f>
        <v>162124.77600000001</v>
      </c>
      <c r="F36" s="24">
        <f>143704962/1000</f>
        <v>143704.962</v>
      </c>
    </row>
    <row r="37" spans="3:6" x14ac:dyDescent="0.3">
      <c r="C37" s="23" t="s">
        <v>101</v>
      </c>
      <c r="D37" s="24">
        <f>17303805/1000</f>
        <v>17303.805</v>
      </c>
      <c r="E37" s="24">
        <f>19083161/1000</f>
        <v>19083.161</v>
      </c>
      <c r="F37" s="24">
        <f>21505015.0685347/1000</f>
        <v>21505.0150685347</v>
      </c>
    </row>
    <row r="38" spans="3:6" x14ac:dyDescent="0.3">
      <c r="C38" s="23" t="s">
        <v>15</v>
      </c>
      <c r="D38" s="27">
        <f>D33+D34+D35+D36+D37</f>
        <v>159956.88031000001</v>
      </c>
      <c r="E38" s="24">
        <f>E33+E34+E35+E36+E37</f>
        <v>186556.77166</v>
      </c>
      <c r="F38" s="24">
        <f>F33+F34+F35+F36+F37</f>
        <v>170399.6998385347</v>
      </c>
    </row>
    <row r="39" spans="3:6" x14ac:dyDescent="0.3">
      <c r="C39" s="72" t="s">
        <v>202</v>
      </c>
      <c r="D39" s="35"/>
      <c r="E39" s="35"/>
      <c r="F39" s="34"/>
    </row>
    <row r="40" spans="3:6" x14ac:dyDescent="0.3">
      <c r="D40" s="35"/>
      <c r="E40" s="35"/>
      <c r="F40" s="35"/>
    </row>
    <row r="41" spans="3:6" x14ac:dyDescent="0.3">
      <c r="C41" s="18" t="s">
        <v>102</v>
      </c>
    </row>
    <row r="42" spans="3:6" x14ac:dyDescent="0.3">
      <c r="D42" s="21" t="s">
        <v>156</v>
      </c>
      <c r="E42" s="21" t="s">
        <v>157</v>
      </c>
      <c r="F42" s="21" t="s">
        <v>158</v>
      </c>
    </row>
    <row r="43" spans="3:6" hidden="1" x14ac:dyDescent="0.3">
      <c r="D43" s="28" t="s">
        <v>12</v>
      </c>
      <c r="E43" s="28" t="s">
        <v>13</v>
      </c>
      <c r="F43" s="28" t="s">
        <v>14</v>
      </c>
    </row>
    <row r="44" spans="3:6" x14ac:dyDescent="0.3">
      <c r="C44" s="23" t="s">
        <v>103</v>
      </c>
      <c r="D44" s="33">
        <v>202</v>
      </c>
      <c r="E44" s="33">
        <v>185</v>
      </c>
      <c r="F44" s="24">
        <v>186</v>
      </c>
    </row>
    <row r="45" spans="3:6" x14ac:dyDescent="0.3">
      <c r="C45" s="23" t="s">
        <v>104</v>
      </c>
      <c r="D45" s="26"/>
      <c r="E45" s="26"/>
      <c r="F45" s="26"/>
    </row>
    <row r="46" spans="3:6" x14ac:dyDescent="0.3">
      <c r="C46" s="25" t="s">
        <v>105</v>
      </c>
      <c r="D46" s="24">
        <v>62</v>
      </c>
      <c r="E46" s="24">
        <v>53</v>
      </c>
      <c r="F46" s="24">
        <v>60</v>
      </c>
    </row>
    <row r="47" spans="3:6" x14ac:dyDescent="0.3">
      <c r="C47" s="25" t="s">
        <v>106</v>
      </c>
      <c r="D47" s="24">
        <v>55</v>
      </c>
      <c r="E47" s="24">
        <v>54</v>
      </c>
      <c r="F47" s="24">
        <v>62</v>
      </c>
    </row>
    <row r="48" spans="3:6" x14ac:dyDescent="0.3">
      <c r="C48" s="25" t="s">
        <v>107</v>
      </c>
      <c r="D48" s="24">
        <v>51</v>
      </c>
      <c r="E48" s="24">
        <v>47</v>
      </c>
      <c r="F48" s="24">
        <v>39</v>
      </c>
    </row>
    <row r="49" spans="1:6" x14ac:dyDescent="0.3">
      <c r="C49" s="25" t="s">
        <v>108</v>
      </c>
      <c r="D49" s="24">
        <v>19</v>
      </c>
      <c r="E49" s="24">
        <v>15</v>
      </c>
      <c r="F49" s="24">
        <v>19</v>
      </c>
    </row>
    <row r="50" spans="1:6" x14ac:dyDescent="0.3">
      <c r="A50" s="17"/>
      <c r="C50" s="25" t="s">
        <v>109</v>
      </c>
      <c r="D50" s="24">
        <v>15</v>
      </c>
      <c r="E50" s="24">
        <v>16</v>
      </c>
      <c r="F50" s="24">
        <v>6</v>
      </c>
    </row>
    <row r="51" spans="1:6" x14ac:dyDescent="0.3">
      <c r="A51" s="17"/>
      <c r="C51" s="23" t="s">
        <v>110</v>
      </c>
      <c r="D51" s="24">
        <v>500</v>
      </c>
      <c r="E51" s="24">
        <v>517</v>
      </c>
      <c r="F51" s="24">
        <v>514</v>
      </c>
    </row>
    <row r="52" spans="1:6" hidden="1" x14ac:dyDescent="0.3">
      <c r="A52" s="17"/>
      <c r="C52" s="30" t="s">
        <v>111</v>
      </c>
      <c r="D52" s="24">
        <v>105</v>
      </c>
      <c r="E52" s="24">
        <v>116</v>
      </c>
      <c r="F52" s="24">
        <v>99</v>
      </c>
    </row>
    <row r="53" spans="1:6" hidden="1" x14ac:dyDescent="0.3">
      <c r="A53" s="17"/>
      <c r="C53" s="30" t="s">
        <v>112</v>
      </c>
      <c r="D53" s="24">
        <v>121</v>
      </c>
      <c r="E53" s="24">
        <v>112</v>
      </c>
      <c r="F53" s="24">
        <v>137</v>
      </c>
    </row>
    <row r="54" spans="1:6" x14ac:dyDescent="0.3">
      <c r="A54" s="17"/>
      <c r="C54" s="25" t="s">
        <v>113</v>
      </c>
      <c r="D54" s="27">
        <f>D52+D53</f>
        <v>226</v>
      </c>
      <c r="E54" s="27">
        <f>E52+E53</f>
        <v>228</v>
      </c>
      <c r="F54" s="27">
        <v>246</v>
      </c>
    </row>
    <row r="55" spans="1:6" x14ac:dyDescent="0.3">
      <c r="A55" s="17"/>
      <c r="C55" s="23" t="s">
        <v>114</v>
      </c>
      <c r="D55" s="24">
        <v>137401116</v>
      </c>
      <c r="E55" s="24">
        <v>162124776</v>
      </c>
      <c r="F55" s="24">
        <v>143704962</v>
      </c>
    </row>
    <row r="56" spans="1:6" hidden="1" x14ac:dyDescent="0.3">
      <c r="A56" s="17"/>
      <c r="C56" s="30" t="s">
        <v>115</v>
      </c>
      <c r="D56" s="24">
        <v>9847318</v>
      </c>
      <c r="E56" s="24">
        <v>21079708</v>
      </c>
      <c r="F56" s="24">
        <v>13495143</v>
      </c>
    </row>
    <row r="57" spans="1:6" hidden="1" x14ac:dyDescent="0.3">
      <c r="A57" s="17"/>
      <c r="C57" s="30" t="s">
        <v>116</v>
      </c>
      <c r="D57" s="24">
        <v>7979259</v>
      </c>
      <c r="E57" s="24">
        <v>10302903</v>
      </c>
      <c r="F57" s="24">
        <v>18924875</v>
      </c>
    </row>
    <row r="58" spans="1:6" x14ac:dyDescent="0.3">
      <c r="A58" s="17"/>
      <c r="C58" s="25" t="s">
        <v>113</v>
      </c>
      <c r="D58" s="27">
        <f>D56+D57</f>
        <v>17826577</v>
      </c>
      <c r="E58" s="27">
        <f>E56+E57</f>
        <v>31382611</v>
      </c>
      <c r="F58" s="27">
        <v>32420018</v>
      </c>
    </row>
    <row r="59" spans="1:6" x14ac:dyDescent="0.3">
      <c r="A59" s="17"/>
      <c r="C59" s="23" t="s">
        <v>190</v>
      </c>
      <c r="D59" s="47" t="s">
        <v>168</v>
      </c>
      <c r="E59" s="22">
        <v>0.83</v>
      </c>
      <c r="F59" s="22">
        <v>0.87</v>
      </c>
    </row>
    <row r="60" spans="1:6" x14ac:dyDescent="0.3">
      <c r="C60" s="23" t="s">
        <v>189</v>
      </c>
      <c r="D60" s="47" t="s">
        <v>168</v>
      </c>
      <c r="E60" s="24">
        <v>55</v>
      </c>
      <c r="F60" s="24">
        <v>59</v>
      </c>
    </row>
    <row r="61" spans="1:6" hidden="1" x14ac:dyDescent="0.3">
      <c r="C61" s="17"/>
      <c r="F61" s="36"/>
    </row>
    <row r="62" spans="1:6" hidden="1" x14ac:dyDescent="0.3">
      <c r="A62" s="17"/>
      <c r="F62" s="36"/>
    </row>
    <row r="63" spans="1:6" x14ac:dyDescent="0.3">
      <c r="A63" s="17"/>
      <c r="C63" s="67" t="s">
        <v>172</v>
      </c>
      <c r="F63" s="36"/>
    </row>
    <row r="64" spans="1:6" x14ac:dyDescent="0.3">
      <c r="A64" s="17"/>
    </row>
    <row r="65" spans="3:6" hidden="1" x14ac:dyDescent="0.3"/>
    <row r="66" spans="3:6" hidden="1" x14ac:dyDescent="0.3"/>
    <row r="67" spans="3:6" x14ac:dyDescent="0.3">
      <c r="C67" s="18" t="s">
        <v>117</v>
      </c>
    </row>
    <row r="68" spans="3:6" x14ac:dyDescent="0.3">
      <c r="C68" s="37" t="s">
        <v>118</v>
      </c>
    </row>
    <row r="69" spans="3:6" x14ac:dyDescent="0.3">
      <c r="C69" s="37"/>
      <c r="D69" s="21" t="s">
        <v>156</v>
      </c>
      <c r="E69" s="21" t="s">
        <v>157</v>
      </c>
      <c r="F69" s="21" t="s">
        <v>158</v>
      </c>
    </row>
    <row r="70" spans="3:6" hidden="1" x14ac:dyDescent="0.3">
      <c r="D70" s="28" t="s">
        <v>12</v>
      </c>
      <c r="E70" s="28" t="s">
        <v>13</v>
      </c>
      <c r="F70" s="28" t="s">
        <v>14</v>
      </c>
    </row>
    <row r="71" spans="3:6" ht="15.5" customHeight="1" x14ac:dyDescent="0.3">
      <c r="C71" s="23" t="s">
        <v>119</v>
      </c>
      <c r="D71" s="26"/>
      <c r="E71" s="26"/>
      <c r="F71" s="26"/>
    </row>
    <row r="72" spans="3:6" ht="15.5" customHeight="1" x14ac:dyDescent="0.3">
      <c r="C72" s="25" t="s">
        <v>120</v>
      </c>
      <c r="D72" s="24">
        <v>1149.30144911</v>
      </c>
      <c r="E72" s="24">
        <v>1067.675902</v>
      </c>
      <c r="F72" s="24">
        <v>982.51998914499995</v>
      </c>
    </row>
    <row r="73" spans="3:6" ht="15.5" customHeight="1" x14ac:dyDescent="0.3">
      <c r="C73" s="25" t="s">
        <v>121</v>
      </c>
      <c r="D73" s="24">
        <v>260.58774840000001</v>
      </c>
      <c r="E73" s="24">
        <v>415.12749700000001</v>
      </c>
      <c r="F73" s="24">
        <v>623.67537143200002</v>
      </c>
    </row>
    <row r="74" spans="3:6" ht="15.5" customHeight="1" x14ac:dyDescent="0.3">
      <c r="C74" s="25" t="s">
        <v>122</v>
      </c>
      <c r="D74" s="24">
        <v>45508</v>
      </c>
      <c r="E74" s="24">
        <v>41425.58</v>
      </c>
      <c r="F74" s="24">
        <v>45555.417000000001</v>
      </c>
    </row>
    <row r="75" spans="3:6" ht="15.5" customHeight="1" x14ac:dyDescent="0.3">
      <c r="C75" s="25" t="s">
        <v>123</v>
      </c>
      <c r="D75" s="24">
        <v>2964.5</v>
      </c>
      <c r="E75" s="24">
        <v>2734.5</v>
      </c>
      <c r="F75" s="24">
        <v>2962.5</v>
      </c>
    </row>
    <row r="76" spans="3:6" ht="15.5" customHeight="1" x14ac:dyDescent="0.3">
      <c r="C76" s="23" t="s">
        <v>124</v>
      </c>
      <c r="D76" s="26"/>
      <c r="E76" s="26"/>
      <c r="F76" s="26"/>
    </row>
    <row r="77" spans="3:6" ht="15.5" customHeight="1" x14ac:dyDescent="0.3">
      <c r="C77" s="25" t="s">
        <v>125</v>
      </c>
      <c r="D77" s="24">
        <v>103.69544437</v>
      </c>
      <c r="E77" s="24">
        <v>109.62318689999999</v>
      </c>
      <c r="F77" s="24">
        <v>122.200338637</v>
      </c>
    </row>
    <row r="78" spans="3:6" x14ac:dyDescent="0.3">
      <c r="C78" s="25" t="s">
        <v>122</v>
      </c>
      <c r="D78" s="24">
        <v>24309</v>
      </c>
      <c r="E78" s="24">
        <v>26158.92</v>
      </c>
      <c r="F78" s="24">
        <v>28789.25</v>
      </c>
    </row>
    <row r="79" spans="3:6" x14ac:dyDescent="0.3">
      <c r="C79" s="25" t="s">
        <v>126</v>
      </c>
      <c r="D79" s="24">
        <v>2398.3333333330002</v>
      </c>
      <c r="E79" s="24">
        <v>2046.5</v>
      </c>
      <c r="F79" s="24">
        <v>1921</v>
      </c>
    </row>
    <row r="80" spans="3:6" x14ac:dyDescent="0.3">
      <c r="C80" s="23" t="s">
        <v>127</v>
      </c>
      <c r="D80" s="26"/>
      <c r="E80" s="26"/>
      <c r="F80" s="26"/>
    </row>
    <row r="81" spans="3:14" x14ac:dyDescent="0.3">
      <c r="C81" s="25" t="s">
        <v>128</v>
      </c>
      <c r="D81" s="22">
        <v>0.80341859261814419</v>
      </c>
      <c r="E81" s="22">
        <v>0.86020875348637627</v>
      </c>
      <c r="F81" s="22">
        <v>0.76508618837620179</v>
      </c>
    </row>
    <row r="82" spans="3:14" ht="24.5" customHeight="1" x14ac:dyDescent="0.3">
      <c r="C82" s="74" t="s">
        <v>129</v>
      </c>
      <c r="D82" s="22">
        <v>0.93899999999999995</v>
      </c>
      <c r="E82" s="22">
        <v>0.93100000000000005</v>
      </c>
      <c r="F82" s="22">
        <v>0.94199999999999995</v>
      </c>
    </row>
    <row r="83" spans="3:14" x14ac:dyDescent="0.3">
      <c r="L83" s="36"/>
    </row>
    <row r="84" spans="3:14" x14ac:dyDescent="0.3">
      <c r="C84" s="37" t="s">
        <v>130</v>
      </c>
    </row>
    <row r="86" spans="3:14" x14ac:dyDescent="0.3">
      <c r="D86" s="21" t="s">
        <v>156</v>
      </c>
      <c r="E86" s="21" t="s">
        <v>157</v>
      </c>
      <c r="F86" s="21" t="s">
        <v>158</v>
      </c>
    </row>
    <row r="87" spans="3:14" x14ac:dyDescent="0.3">
      <c r="C87" s="23" t="s">
        <v>131</v>
      </c>
      <c r="D87" s="33">
        <v>4</v>
      </c>
      <c r="E87" s="33">
        <v>26</v>
      </c>
      <c r="F87" s="24">
        <v>44</v>
      </c>
    </row>
    <row r="88" spans="3:14" x14ac:dyDescent="0.3">
      <c r="C88" s="25" t="s">
        <v>132</v>
      </c>
      <c r="D88" s="38">
        <v>2</v>
      </c>
      <c r="E88" s="38">
        <v>12</v>
      </c>
      <c r="F88" s="39">
        <v>17</v>
      </c>
    </row>
    <row r="89" spans="3:14" x14ac:dyDescent="0.3">
      <c r="C89" s="23" t="s">
        <v>133</v>
      </c>
      <c r="D89" s="24">
        <v>8</v>
      </c>
      <c r="E89" s="33">
        <v>56</v>
      </c>
      <c r="F89" s="24">
        <v>88</v>
      </c>
    </row>
    <row r="90" spans="3:14" x14ac:dyDescent="0.3">
      <c r="C90" s="23" t="s">
        <v>134</v>
      </c>
      <c r="D90" s="24">
        <v>1129</v>
      </c>
      <c r="E90" s="33">
        <v>3516</v>
      </c>
      <c r="F90" s="24">
        <v>4700</v>
      </c>
    </row>
    <row r="91" spans="3:14" x14ac:dyDescent="0.3">
      <c r="C91" s="23" t="s">
        <v>135</v>
      </c>
      <c r="D91" s="24">
        <v>16830.766</v>
      </c>
      <c r="E91" s="33">
        <v>65821.883000000002</v>
      </c>
      <c r="F91" s="24">
        <v>107746.70299999999</v>
      </c>
      <c r="G91" s="17"/>
      <c r="H91" s="17"/>
      <c r="I91" s="17"/>
      <c r="J91" s="17"/>
      <c r="K91" s="17"/>
    </row>
    <row r="92" spans="3:14" x14ac:dyDescent="0.3">
      <c r="C92" s="23" t="s">
        <v>136</v>
      </c>
      <c r="D92" s="27">
        <f>IFERROR(D91*6.66666666666667,"")</f>
        <v>112205.10666666672</v>
      </c>
      <c r="E92" s="40">
        <f>IFERROR(E91*6.66666666666667,"")</f>
        <v>438812.55333333352</v>
      </c>
      <c r="F92" s="27">
        <f>IFERROR(F91*5.263,"")</f>
        <v>567070.89788900001</v>
      </c>
      <c r="G92" s="17"/>
      <c r="H92" s="17"/>
      <c r="I92" s="17"/>
      <c r="J92" s="17"/>
      <c r="K92" s="17"/>
    </row>
    <row r="93" spans="3:14" x14ac:dyDescent="0.3">
      <c r="C93" s="23" t="s">
        <v>137</v>
      </c>
      <c r="D93" s="24">
        <f>+D91*730/1000000</f>
        <v>12.28645918</v>
      </c>
      <c r="E93" s="24">
        <f>+E91*724/1000000</f>
        <v>47.655043292000002</v>
      </c>
      <c r="F93" s="24">
        <f>+F91*851/1000000</f>
        <v>91.692444252999991</v>
      </c>
      <c r="G93" s="17"/>
      <c r="H93" s="17"/>
      <c r="I93" s="17"/>
      <c r="J93" s="17"/>
      <c r="K93" s="17"/>
    </row>
    <row r="94" spans="3:14" x14ac:dyDescent="0.3">
      <c r="C94" s="17"/>
      <c r="D94" s="17"/>
      <c r="E94" s="17"/>
      <c r="F94" s="17"/>
      <c r="G94" s="17"/>
      <c r="H94" s="17"/>
      <c r="I94" s="17"/>
      <c r="J94" s="17"/>
      <c r="K94" s="17"/>
    </row>
    <row r="95" spans="3:14" x14ac:dyDescent="0.3">
      <c r="C95" s="17"/>
      <c r="D95" s="17"/>
      <c r="E95" s="17"/>
      <c r="H95" s="17"/>
      <c r="I95" s="17"/>
      <c r="J95" s="17"/>
      <c r="K95" s="17"/>
      <c r="L95" s="17"/>
      <c r="M95" s="17"/>
      <c r="N95" s="17"/>
    </row>
    <row r="96" spans="3:14" x14ac:dyDescent="0.3">
      <c r="C96" s="37" t="s">
        <v>138</v>
      </c>
      <c r="D96" s="17"/>
      <c r="E96" s="17"/>
      <c r="F96" s="63"/>
      <c r="G96" s="17"/>
      <c r="H96" s="17"/>
      <c r="I96" s="17"/>
      <c r="J96" s="17"/>
      <c r="K96" s="17"/>
    </row>
    <row r="97" spans="3:11" x14ac:dyDescent="0.3">
      <c r="F97" s="10"/>
      <c r="G97" s="17"/>
      <c r="H97" s="17"/>
      <c r="I97" s="17"/>
      <c r="J97" s="17"/>
      <c r="K97" s="17"/>
    </row>
    <row r="98" spans="3:11" x14ac:dyDescent="0.3">
      <c r="D98" s="21" t="s">
        <v>157</v>
      </c>
      <c r="E98" s="66" t="s">
        <v>158</v>
      </c>
      <c r="F98" s="60"/>
      <c r="G98" s="17"/>
      <c r="H98" s="17"/>
      <c r="I98" s="17"/>
      <c r="J98" s="17"/>
      <c r="K98" s="17"/>
    </row>
    <row r="99" spans="3:11" hidden="1" x14ac:dyDescent="0.3">
      <c r="D99" s="28" t="s">
        <v>139</v>
      </c>
      <c r="E99" s="53" t="s">
        <v>140</v>
      </c>
      <c r="F99" s="61"/>
      <c r="G99" s="17"/>
      <c r="H99" s="17"/>
      <c r="I99" s="17"/>
      <c r="J99" s="17"/>
      <c r="K99" s="17"/>
    </row>
    <row r="100" spans="3:11" x14ac:dyDescent="0.3">
      <c r="C100" s="23" t="s">
        <v>141</v>
      </c>
      <c r="D100" s="33">
        <v>123</v>
      </c>
      <c r="E100" s="33">
        <v>258</v>
      </c>
      <c r="F100" s="59"/>
      <c r="G100" s="17"/>
      <c r="H100" s="17"/>
      <c r="I100" s="17"/>
      <c r="J100" s="17"/>
      <c r="K100" s="17"/>
    </row>
    <row r="101" spans="3:11" x14ac:dyDescent="0.3">
      <c r="C101" s="25" t="s">
        <v>142</v>
      </c>
      <c r="D101" s="24">
        <v>126</v>
      </c>
      <c r="E101" s="33">
        <v>147</v>
      </c>
      <c r="F101" s="65"/>
      <c r="G101" s="17"/>
      <c r="H101" s="17"/>
      <c r="I101" s="17"/>
      <c r="J101" s="17"/>
      <c r="K101" s="17"/>
    </row>
    <row r="102" spans="3:11" x14ac:dyDescent="0.3">
      <c r="C102" s="25" t="s">
        <v>143</v>
      </c>
      <c r="D102" s="24">
        <v>117</v>
      </c>
      <c r="E102" s="33">
        <v>205</v>
      </c>
      <c r="F102" s="65"/>
      <c r="G102" s="17"/>
      <c r="H102" s="17"/>
      <c r="I102" s="17"/>
      <c r="J102" s="17"/>
      <c r="K102" s="17"/>
    </row>
    <row r="103" spans="3:11" x14ac:dyDescent="0.3">
      <c r="C103" s="25" t="s">
        <v>144</v>
      </c>
      <c r="D103" s="24">
        <v>57</v>
      </c>
      <c r="E103" s="33">
        <v>68</v>
      </c>
      <c r="F103" s="65"/>
      <c r="G103" s="17"/>
      <c r="H103" s="17"/>
      <c r="I103" s="17"/>
      <c r="J103" s="17"/>
      <c r="K103" s="17"/>
    </row>
    <row r="104" spans="3:11" x14ac:dyDescent="0.3">
      <c r="C104" s="25" t="s">
        <v>145</v>
      </c>
      <c r="D104" s="24">
        <v>349</v>
      </c>
      <c r="E104" s="33">
        <v>730</v>
      </c>
      <c r="F104" s="65"/>
    </row>
    <row r="105" spans="3:11" x14ac:dyDescent="0.3">
      <c r="F105" s="65"/>
    </row>
    <row r="106" spans="3:11" x14ac:dyDescent="0.3">
      <c r="C106" s="18" t="s">
        <v>146</v>
      </c>
    </row>
    <row r="107" spans="3:11" x14ac:dyDescent="0.3">
      <c r="D107" s="17"/>
      <c r="E107" s="17"/>
      <c r="F107" s="17"/>
    </row>
    <row r="108" spans="3:11" x14ac:dyDescent="0.3">
      <c r="D108" s="21" t="s">
        <v>156</v>
      </c>
      <c r="E108" s="21" t="s">
        <v>157</v>
      </c>
      <c r="F108" s="21" t="s">
        <v>158</v>
      </c>
    </row>
    <row r="109" spans="3:11" hidden="1" x14ac:dyDescent="0.3">
      <c r="D109" s="28" t="s">
        <v>12</v>
      </c>
      <c r="E109" s="28" t="s">
        <v>13</v>
      </c>
      <c r="F109" s="28" t="s">
        <v>14</v>
      </c>
    </row>
    <row r="110" spans="3:11" hidden="1" x14ac:dyDescent="0.3">
      <c r="D110" s="28" t="s">
        <v>15</v>
      </c>
      <c r="E110" s="28" t="s">
        <v>15</v>
      </c>
      <c r="F110" s="28" t="s">
        <v>147</v>
      </c>
    </row>
    <row r="111" spans="3:11" x14ac:dyDescent="0.3">
      <c r="C111" s="23" t="s">
        <v>148</v>
      </c>
      <c r="D111" s="33">
        <v>6149</v>
      </c>
      <c r="E111" s="33">
        <v>6880</v>
      </c>
      <c r="F111" s="33">
        <v>7576</v>
      </c>
    </row>
    <row r="112" spans="3:11" x14ac:dyDescent="0.3">
      <c r="C112" s="23" t="s">
        <v>149</v>
      </c>
      <c r="D112" s="24">
        <v>1</v>
      </c>
      <c r="E112" s="24">
        <v>10</v>
      </c>
      <c r="F112" s="24">
        <v>6</v>
      </c>
    </row>
    <row r="113" spans="3:36" x14ac:dyDescent="0.3">
      <c r="C113" s="23" t="s">
        <v>150</v>
      </c>
      <c r="D113" s="24">
        <v>5008</v>
      </c>
      <c r="E113" s="24">
        <v>4954</v>
      </c>
      <c r="F113" s="24">
        <v>6261</v>
      </c>
    </row>
    <row r="114" spans="3:36" x14ac:dyDescent="0.3">
      <c r="C114" s="23" t="s">
        <v>151</v>
      </c>
      <c r="D114" s="24">
        <v>5</v>
      </c>
      <c r="E114" s="24">
        <v>9</v>
      </c>
      <c r="F114" s="24">
        <v>27</v>
      </c>
    </row>
    <row r="115" spans="3:36" x14ac:dyDescent="0.3">
      <c r="C115" s="23" t="s">
        <v>152</v>
      </c>
      <c r="D115" s="24">
        <v>1345</v>
      </c>
      <c r="E115" s="24">
        <v>1509</v>
      </c>
      <c r="F115" s="24">
        <v>1348</v>
      </c>
    </row>
    <row r="117" spans="3:36" x14ac:dyDescent="0.3">
      <c r="C117" s="17"/>
    </row>
    <row r="119" spans="3:36" x14ac:dyDescent="0.3">
      <c r="C119" s="55"/>
      <c r="D119" s="56"/>
      <c r="E119" s="56"/>
      <c r="F119" s="56"/>
      <c r="G119" s="57"/>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row>
    <row r="120" spans="3:36" ht="14.5" x14ac:dyDescent="0.35">
      <c r="C120" s="58" t="s">
        <v>169</v>
      </c>
      <c r="D120"/>
      <c r="E120"/>
      <c r="F120"/>
      <c r="G120"/>
      <c r="H120"/>
      <c r="I120"/>
      <c r="J120"/>
      <c r="K120"/>
      <c r="L120"/>
      <c r="M120"/>
      <c r="N120"/>
      <c r="O120"/>
      <c r="P120"/>
      <c r="Q120"/>
      <c r="R120"/>
      <c r="S120"/>
      <c r="T120"/>
      <c r="U120"/>
      <c r="V120"/>
      <c r="W120"/>
      <c r="X120"/>
      <c r="Y120"/>
      <c r="Z120"/>
      <c r="AA120"/>
      <c r="AB120"/>
      <c r="AC120"/>
      <c r="AD120"/>
      <c r="AE120"/>
      <c r="AF120"/>
      <c r="AG120"/>
      <c r="AH120"/>
      <c r="AI120"/>
      <c r="AJ120"/>
    </row>
    <row r="124" spans="3:36" x14ac:dyDescent="0.3">
      <c r="H124" s="17"/>
    </row>
    <row r="125" spans="3:36" x14ac:dyDescent="0.3">
      <c r="G125" s="17"/>
      <c r="H125" s="17"/>
    </row>
    <row r="126" spans="3:36" x14ac:dyDescent="0.3">
      <c r="G126" s="17"/>
      <c r="H126" s="17"/>
    </row>
    <row r="127" spans="3:36" x14ac:dyDescent="0.3">
      <c r="H127" s="17"/>
    </row>
    <row r="128" spans="3:36" x14ac:dyDescent="0.3">
      <c r="C128" s="17"/>
      <c r="G128" s="17"/>
      <c r="H128" s="17"/>
    </row>
    <row r="134" spans="3:7" x14ac:dyDescent="0.3">
      <c r="C134" s="17"/>
    </row>
    <row r="137" spans="3:7" x14ac:dyDescent="0.3">
      <c r="D137" s="17"/>
      <c r="E137" s="17"/>
      <c r="F137" s="17"/>
      <c r="G137" s="17"/>
    </row>
    <row r="138" spans="3:7" x14ac:dyDescent="0.3">
      <c r="D138" s="17"/>
      <c r="E138" s="17"/>
      <c r="F138" s="17"/>
      <c r="G138" s="17"/>
    </row>
    <row r="139" spans="3:7" x14ac:dyDescent="0.3">
      <c r="C139" s="17"/>
    </row>
    <row r="140" spans="3:7" x14ac:dyDescent="0.3">
      <c r="C140" s="17"/>
    </row>
    <row r="141" spans="3:7" x14ac:dyDescent="0.3">
      <c r="C141" s="17"/>
    </row>
    <row r="142" spans="3:7" x14ac:dyDescent="0.3">
      <c r="C142" s="17"/>
    </row>
    <row r="143" spans="3:7" x14ac:dyDescent="0.3">
      <c r="C143" s="17"/>
    </row>
    <row r="144" spans="3:7" x14ac:dyDescent="0.3">
      <c r="C144" s="17"/>
    </row>
    <row r="145" spans="3:3" x14ac:dyDescent="0.3">
      <c r="C145" s="17"/>
    </row>
    <row r="146" spans="3:3" x14ac:dyDescent="0.3">
      <c r="C146" s="17"/>
    </row>
    <row r="147" spans="3:3" x14ac:dyDescent="0.3">
      <c r="C147" s="17"/>
    </row>
    <row r="148" spans="3:3" x14ac:dyDescent="0.3">
      <c r="C148" s="17"/>
    </row>
    <row r="149" spans="3:3" x14ac:dyDescent="0.3">
      <c r="C149" s="17"/>
    </row>
    <row r="150" spans="3:3" x14ac:dyDescent="0.3">
      <c r="C150" s="17"/>
    </row>
    <row r="151" spans="3:3" x14ac:dyDescent="0.3">
      <c r="C151" s="17"/>
    </row>
    <row r="152" spans="3:3" x14ac:dyDescent="0.3">
      <c r="C152" s="17"/>
    </row>
    <row r="153" spans="3:3" x14ac:dyDescent="0.3">
      <c r="C153" s="17"/>
    </row>
    <row r="154" spans="3:3" x14ac:dyDescent="0.3">
      <c r="C154" s="17"/>
    </row>
    <row r="155" spans="3:3" x14ac:dyDescent="0.3">
      <c r="C155" s="17"/>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8"?>
<easyPacket version="1.0">
  <header version="33.0.0.10.tgk.20251009114616"/>
  <data>
    <l refId="0" ln="6"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l>
  </data>
</easyPacket>
</file>

<file path=customXml/item2.xml><?xml version="1.0" encoding="utf-8"?>
<easyPacket version="1.0">
  <header version="33.0.0.10.tgk.20251009114616"/>
  <data>
    <l refId="0" ln="12"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be refId="7" clsId="XLHiddenElement">
        <s key="sheetName">Persone</s>
        <i key="index">77</i>
        <b key="row">S</b>
      </be>
      <be refId="8" clsId="XLHiddenElement">
        <s key="sheetName">Persone</s>
        <i key="index">57</i>
        <b key="row">S</b>
      </be>
      <be refId="9" clsId="XLHiddenElement">
        <s key="sheetName">Persone</s>
        <i key="index">30</i>
        <b key="row">S</b>
      </be>
      <be refId="10" clsId="XLHiddenElement">
        <s key="sheetName">Persone</s>
        <i key="index">33</i>
        <b key="row">S</b>
      </be>
      <be refId="11" clsId="XLHiddenElement">
        <s key="sheetName">Persone</s>
        <i key="index">24</i>
        <b key="row">S</b>
      </be>
      <be refId="12" clsId="XLHiddenElement">
        <s key="sheetName">Persone</s>
        <i key="index">27</i>
        <b key="row">S</b>
      </be>
    </l>
  </data>
</easyPacket>
</file>

<file path=customXml/item3.xml><?xml version="1.0" encoding="utf-8"?>
<p:properties xmlns:p="http://schemas.microsoft.com/office/2006/metadata/properties" xmlns:xsi="http://www.w3.org/2001/XMLSchema-instance" xmlns:pc="http://schemas.microsoft.com/office/infopath/2007/PartnerControls">
  <documentManagement>
    <TaxCatchAll xmlns="221e0c78-7440-4eae-806a-f293b9b76e1d" xsi:nil="true"/>
    <lcf76f155ced4ddcb4097134ff3c332f xmlns="4311cd90-a515-4394-88f0-a2df95eb1329">
      <Terms xmlns="http://schemas.microsoft.com/office/infopath/2007/PartnerControls"/>
    </lcf76f155ced4ddcb4097134ff3c332f>
  </documentManagement>
</p:properties>
</file>

<file path=customXml/item4.xml><?xml version="1.0" encoding="utf-8"?>
<easyPacket version="1.0">
  <header version="33.0.0.10.tgk.20251009114616"/>
  <data>
    <be refId="0" clsId="LaunchedMultiTemplateReportVO">
      <be key="multiTemplateReport" refId="1" clsId="MultiTemplateReportVO">
        <s key="code">A2A_BT_01</s>
        <a key="desc" refId="2" ln="4" eid="SYS_STR">
          <s>
            TAB - Responsabilit
            <ch cod="e0"/>
             Sociale - Economica - Ambientale
          </s>
          <nl/>
          <nl/>
          <nl/>
        </a>
        <be key="options" refId="3" clsId="OpzioniProspetto">
          <b key="lockSheets">N</b>
          <s key="separator"> - </s>
          <i key="elabType">2</i>
          <i key="saveType">2</i>
          <i key="runElabType">2</i>
          <b key="enableSaveZeroValues">N</b>
          <b key="enableLogData">N</b>
          <b key="refreshAfterSave">N</b>
          <b key="closeFormOnSave">N</b>
          <b key="drillOnlyOnUsedDims">N</b>
          <b key="forceExportReport">N</b>
          <i key="colorEditRGB">13434879</i>
          <i key="colorProtectedRGB">16777164</i>
          <i key="colorIRGB">13434828</i>
          <i key="colorEditTransactionCurencyRGB">13434879</i>
          <b key="sheetNamesWithCode">N</b>
          <b key="eventsWithUnlockedSheets">N</b>
          <e key="includeTemplateInSheetName" refId="4" id="IncludeTemplateInSheetNameEnum">0</e>
          <b key="enableDrillDown">S</b>
          <u key="expControlloThreshold">1E-09</u>
          <b key="disableTGKFunctions">N</b>
          <e key="headManipPosition" refId="5" id="HeaderManipulatorPositionEnum">A</e>
          <e key="repEngine" refId="6" id="RepEngineEnum">CFG</e>
          <i key="grainSize">1000</i>
          <i key="dataLoadPSize">4</i>
          <i key="dataProcPSize">6</i>
          <b key="disableDataSaving">N</b>
        </be>
        <m key="templates" refId="7" keid="SYS_STR" veid="Reporting.com.tagetik.report.IReportTemplateVO,Reporting">
          <key>
            <s>Template02</s>
          </key>
          <val>
            <be refId="8" clsId="ReportTemplateVO">
              <s key="code">Template02</s>
              <s key="desc">
                Prosperit
                <ch cod="e0"/>
              </s>
              <m key="matrices" refId="9" keid="SYS_STR" veid="Reporting.com.tagetik.tables.IMatrixPositionBlockVO,Reporting"/>
              <m key="cellFields" refId="10" keid="SYS_STR" veid="CodeCellField"/>
              <m key="dictionary" refId="11" keid="SYS_STR" veid="CodeMultiDescVO"/>
              <m key="controlExpressions" refId="12" keid="SYS_STR" veid="CodedExpControlloProspetto"/>
              <m key="inlineParameters" refId="13" keid="SYS_STR" veid="CodedInlineParameter"/>
              <m key="queries" refId="14" keid="SYS_STR" veid="Reporting.com.tagetik.query.IUserDefinedQueryVO,Reporting"/>
              <be key="sheets" refId="15" clsId="FilterNode">
                <l key="dimensionOids" refId="16" ln="0" eid="DimensionOid"/>
                <l key="AdHocParamDimensionOids" refId="17" ln="0" eid="DimensionOid"/>
                <be key="data" refId="18" clsId="FilterNodeData">
                  <ref key="filterNode" refId="15"/>
                  <i key="segmentLevel">0</i>
                  <e key="segment" refId="19" id="SegmentEnum">CF</e>
                  <b key="placeHolder">N</b>
                  <e key="weight" refId="20" id="WeightEnum">S</e>
                  <be key="textMatchingCondition" refId="21" clsId="TextMatchingCondition">
                    <e key="op" refId="22" id="ComparisonOperatorEnum">=</e>
                    <s key="val"/>
                  </be>
                  <e key="change" refId="23" id="ChangeEnum">CHG_CF</e>
                  <e key="dataType" refId="24" id="DataType">TYPE_U</e>
                  <b key="prevailingDataType">N</b>
                  <e key="editability" refId="25" id="EditableEnum">X</e>
                  <b key="signChange">N</b>
                  <b key="nativeSignChange">N</b>
                  <i key="sco">0</i>
                  <b key="applyFiltersForForcedScenarioPeriodoMap">N</b>
                  <b key="lineSplit">N</b>
                  <b key="addRCRow">N</b>
                  <b key="complementary">N</b>
                  <e key="periodicCalculation" refId="26" id="PeriodicCalculationEnum">Y</e>
                  <b key="breakLevelSubtotal">N</b>
                  <b key="alreadyDrilled">N</b>
                  <b key="multiSelection">N</b>
                </be>
                <cust key="id" clsId="FilterOid">1</cust>
                <s key="cod">ROOT</s>
                <s key="desc">Filtri foglio</s>
                <i key="index">0</i>
              </be>
              <m key="launchers" refId="27" keid="SYS_STR" veid="ElaborationsLauncher"/>
              <m key="actionLists" refId="28" keid="SYS_STR" veid="Reporting.com.tagetik.actionlist.ISnapshotActionList,Reporting"/>
              <l key="areas" refId="29" ln="0" eid="SYS_STR"/>
              <l key="charts" refId="30" ln="0" eid="SYS_STR"/>
              <l key="pivots" refId="31" ln="0" eid="SYS_STR"/>
            </be>
          </val>
          <key>
            <s>Template00</s>
          </key>
          <val>
            <be refId="32" clsId="ReportTemplateVO">
              <s key="code">Template00</s>
              <s key="desc">Pianeta</s>
              <m key="matrices" refId="33" keid="SYS_STR" veid="Reporting.com.tagetik.tables.IMatrixPositionBlockVO,Reporting"/>
              <m key="cellFields" refId="34" keid="SYS_STR" veid="CodeCellField"/>
              <m key="dictionary" refId="35" keid="SYS_STR" veid="CodeMultiDescVO"/>
              <m key="controlExpressions" refId="36" keid="SYS_STR" veid="CodedExpControlloProspetto"/>
              <m key="inlineParameters" refId="37" keid="SYS_STR" veid="CodedInlineParameter"/>
              <m key="queries" refId="38" keid="SYS_STR" veid="Reporting.com.tagetik.query.IUserDefinedQueryVO,Reporting"/>
              <be key="sheets" refId="39" clsId="FilterNode">
                <l key="dimensionOids" refId="40" ln="0" eid="DimensionOid"/>
                <l key="AdHocParamDimensionOids" refId="41" ln="0" eid="DimensionOid"/>
                <be key="data" refId="42" clsId="FilterNodeData">
                  <ref key="filterNode" refId="39"/>
                  <i key="segmentLevel">0</i>
                  <ref key="segment" refId="19"/>
                  <b key="placeHolder">N</b>
                  <ref key="weight" refId="20"/>
                  <be key="textMatchingCondition" refId="43" clsId="TextMatchingCondition">
                    <ref key="op" refId="22"/>
                    <s key="val"/>
                  </be>
                  <ref key="change" refId="23"/>
                  <ref key="dataType" refId="24"/>
                  <b key="prevailingDataType">N</b>
                  <ref key="editability" refId="25"/>
                  <b key="signChange">N</b>
                  <b key="nativeSignChange">N</b>
                  <i key="sco">0</i>
                  <b key="applyFiltersForForcedScenarioPeriodoMap">N</b>
                  <b key="lineSplit">N</b>
                  <b key="addRCRow">N</b>
                  <b key="complementary">N</b>
                  <ref key="periodicCalculation" refId="26"/>
                  <b key="breakLevelSubtotal">N</b>
                  <b key="alreadyDrilled">N</b>
                  <b key="multiSelection">N</b>
                </be>
                <cust key="id" clsId="FilterOid">1</cust>
                <s key="cod">ROOT</s>
                <s key="desc">Filtri foglio</s>
                <i key="index">0</i>
              </be>
              <m key="launchers" refId="44" keid="SYS_STR" veid="ElaborationsLauncher"/>
              <m key="actionLists" refId="45" keid="SYS_STR" veid="Reporting.com.tagetik.actionlist.ISnapshotActionList,Reporting"/>
              <l key="areas" refId="46" ln="0" eid="SYS_STR"/>
              <l key="charts" refId="47" ln="0" eid="SYS_STR"/>
              <l key="pivots" refId="48" ln="0" eid="SYS_STR"/>
            </be>
          </val>
          <key>
            <s>Template01</s>
          </key>
          <val>
            <be refId="49" clsId="ReportTemplateVO">
              <s key="code">Template01</s>
              <s key="desc">Persone</s>
              <m key="matrices" refId="50" keid="SYS_STR" veid="Reporting.com.tagetik.tables.IMatrixPositionBlockVO,Reporting"/>
              <m key="cellFields" refId="51" keid="SYS_STR" veid="CodeCellField"/>
              <m key="dictionary" refId="52" keid="SYS_STR" veid="CodeMultiDescVO"/>
              <m key="controlExpressions" refId="53" keid="SYS_STR" veid="CodedExpControlloProspetto"/>
              <m key="inlineParameters" refId="54" keid="SYS_STR" veid="CodedInlineParameter"/>
              <m key="queries" refId="55" keid="SYS_STR" veid="Reporting.com.tagetik.query.IUserDefinedQueryVO,Reporting"/>
              <be key="sheets" refId="56" clsId="FilterNode">
                <l key="dimensionOids" refId="57" ln="0" eid="DimensionOid"/>
                <l key="AdHocParamDimensionOids" refId="58" ln="0" eid="DimensionOid"/>
                <be key="data" refId="59" clsId="FilterNodeData">
                  <ref key="filterNode" refId="56"/>
                  <i key="segmentLevel">0</i>
                  <ref key="segment" refId="19"/>
                  <b key="placeHolder">N</b>
                  <ref key="weight" refId="20"/>
                  <be key="textMatchingCondition" refId="60" clsId="TextMatchingCondition">
                    <ref key="op" refId="22"/>
                    <s key="val"/>
                  </be>
                  <ref key="change" refId="23"/>
                  <ref key="dataType" refId="24"/>
                  <b key="prevailingDataType">N</b>
                  <ref key="editability" refId="25"/>
                  <b key="signChange">N</b>
                  <b key="nativeSignChange">N</b>
                  <i key="sco">0</i>
                  <b key="applyFiltersForForcedScenarioPeriodoMap">N</b>
                  <b key="lineSplit">N</b>
                  <b key="addRCRow">N</b>
                  <b key="complementary">N</b>
                  <ref key="periodicCalculation" refId="26"/>
                  <b key="breakLevelSubtotal">N</b>
                  <b key="alreadyDrilled">N</b>
                  <b key="multiSelection">N</b>
                </be>
                <cust key="id" clsId="FilterOid">1</cust>
                <s key="cod">ROOT</s>
                <s key="desc">Filtri foglio</s>
                <i key="index">0</i>
              </be>
              <m key="launchers" refId="61" keid="SYS_STR" veid="ElaborationsLauncher"/>
              <m key="actionLists" refId="62" keid="SYS_STR" veid="Reporting.com.tagetik.actionlist.ISnapshotActionList,Reporting"/>
              <l key="areas" refId="63" ln="0" eid="SYS_STR"/>
              <l key="charts" refId="64" ln="0" eid="SYS_STR"/>
              <l key="pivots" refId="65" ln="0" eid="SYS_STR"/>
            </be>
          </val>
          <key>
            <s>Template03</s>
          </key>
          <val>
            <be refId="66" clsId="ReportTemplateVO">
              <s key="code">Template03</s>
              <s key="desc">Cover</s>
              <m key="matrices" refId="67" keid="SYS_STR" veid="Reporting.com.tagetik.tables.IMatrixPositionBlockVO,Reporting"/>
              <m key="cellFields" refId="68" keid="SYS_STR" veid="CodeCellField"/>
              <m key="dictionary" refId="69" keid="SYS_STR" veid="CodeMultiDescVO"/>
              <m key="controlExpressions" refId="70" keid="SYS_STR" veid="CodedExpControlloProspetto"/>
              <m key="inlineParameters" refId="71" keid="SYS_STR" veid="CodedInlineParameter"/>
              <m key="queries" refId="72" keid="SYS_STR" veid="Reporting.com.tagetik.query.IUserDefinedQueryVO,Reporting"/>
              <be key="sheets" refId="73" clsId="FilterNode">
                <l key="dimensionOids" refId="74" ln="0" eid="DimensionOid"/>
                <l key="AdHocParamDimensionOids" refId="75" ln="0" eid="DimensionOid"/>
                <be key="data" refId="76" clsId="FilterNodeData">
                  <ref key="filterNode" refId="73"/>
                  <i key="segmentLevel">0</i>
                  <ref key="segment" refId="19"/>
                  <b key="placeHolder">N</b>
                  <ref key="weight" refId="20"/>
                  <be key="textMatchingCondition" refId="77" clsId="TextMatchingCondition">
                    <ref key="op" refId="22"/>
                    <s key="val"/>
                  </be>
                  <ref key="change" refId="23"/>
                  <ref key="dataType" refId="24"/>
                  <b key="prevailingDataType">N</b>
                  <ref key="editability" refId="25"/>
                  <b key="signChange">N</b>
                  <b key="nativeSignChange">N</b>
                  <i key="sco">0</i>
                  <b key="applyFiltersForForcedScenarioPeriodoMap">N</b>
                  <b key="lineSplit">N</b>
                  <b key="addRCRow">N</b>
                  <b key="complementary">N</b>
                  <ref key="periodicCalculation" refId="26"/>
                  <b key="breakLevelSubtotal">N</b>
                  <b key="alreadyDrilled">N</b>
                  <b key="multiSelection">N</b>
                </be>
                <cust key="id" clsId="FilterOid">1</cust>
                <s key="cod">ROOT</s>
                <s key="desc">Filtri foglio</s>
                <i key="index">0</i>
              </be>
              <m key="launchers" refId="78" keid="SYS_STR" veid="ElaborationsLauncher"/>
              <m key="actionLists" refId="79" keid="SYS_STR" veid="Reporting.com.tagetik.actionlist.ISnapshotActionList,Reporting"/>
              <l key="areas" refId="80" ln="0" eid="SYS_STR"/>
              <l key="charts" refId="81" ln="0" eid="SYS_STR"/>
              <l key="pivots" refId="82" ln="0" eid="SYS_STR"/>
            </be>
          </val>
          <key>
            <s>Template04</s>
          </key>
          <val>
            <be refId="83" clsId="ReportTemplateVO">
              <s key="code">Template04</s>
              <s key="desc">Indice</s>
              <m key="matrices" refId="84" keid="SYS_STR" veid="Reporting.com.tagetik.tables.IMatrixPositionBlockVO,Reporting"/>
              <m key="cellFields" refId="85" keid="SYS_STR" veid="CodeCellField"/>
              <m key="dictionary" refId="86" keid="SYS_STR" veid="CodeMultiDescVO"/>
              <m key="controlExpressions" refId="87" keid="SYS_STR" veid="CodedExpControlloProspetto"/>
              <m key="inlineParameters" refId="88" keid="SYS_STR" veid="CodedInlineParameter"/>
              <m key="queries" refId="89" keid="SYS_STR" veid="Reporting.com.tagetik.query.IUserDefinedQueryVO,Reporting"/>
              <be key="sheets" refId="90" clsId="FilterNode">
                <l key="dimensionOids" refId="91" ln="0" eid="DimensionOid"/>
                <l key="AdHocParamDimensionOids" refId="92" ln="0" eid="DimensionOid"/>
                <be key="data" refId="93" clsId="FilterNodeData">
                  <ref key="filterNode" refId="90"/>
                  <i key="segmentLevel">0</i>
                  <ref key="segment" refId="19"/>
                  <b key="placeHolder">N</b>
                  <ref key="weight" refId="20"/>
                  <be key="textMatchingCondition" refId="94" clsId="TextMatchingCondition">
                    <ref key="op" refId="22"/>
                    <s key="val"/>
                  </be>
                  <ref key="change" refId="23"/>
                  <ref key="dataType" refId="24"/>
                  <b key="prevailingDataType">N</b>
                  <ref key="editability" refId="25"/>
                  <b key="signChange">N</b>
                  <b key="nativeSignChange">N</b>
                  <i key="sco">0</i>
                  <b key="applyFiltersForForcedScenarioPeriodoMap">N</b>
                  <b key="lineSplit">N</b>
                  <b key="addRCRow">N</b>
                  <b key="complementary">N</b>
                  <ref key="periodicCalculation" refId="26"/>
                  <b key="breakLevelSubtotal">N</b>
                  <b key="alreadyDrilled">N</b>
                  <b key="multiSelection">N</b>
                </be>
                <cust key="id" clsId="FilterOid">1</cust>
                <s key="cod">ROOT</s>
                <s key="desc">Filtri foglio</s>
                <i key="index">0</i>
              </be>
              <m key="launchers" refId="95" keid="SYS_STR" veid="ElaborationsLauncher"/>
              <m key="actionLists" refId="96" keid="SYS_STR" veid="Reporting.com.tagetik.actionlist.ISnapshotActionList,Reporting"/>
              <l key="areas" refId="97" ln="0" eid="SYS_STR"/>
              <l key="charts" refId="98" ln="0" eid="SYS_STR"/>
              <l key="pivots" refId="99" ln="0" eid="SYS_STR"/>
            </be>
          </val>
        </m>
        <m key="templateLayouts" refId="100" keid="SYS_STR" veid="Reporting.com.tagetik.report.IReportTemplateLayoutVO,Reporting">
          <key>
            <s>Template02</s>
          </key>
          <val>
            <be refId="101" clsId="ReportTemplateLayoutVO">
              <i key="index">4</i>
              <s key="code">Template02</s>
              <m key="cellFieldAddresses" refId="102" keid="SYS_STR" veid="Reporting.com.tagetik.spreadsheet.gridwrappers.IGridReaderVO,Reporting"/>
              <m key="controlExpressionsAddresses" refId="103" keid="SYS_STR" veid="Reporting.com.tagetik.spreadsheet.gridwrappers.IGridReaderVO,Reporting"/>
              <m key="inlineParameterAddresses" refId="104" keid="SYS_STR" veid="Reporting.com.tagetik.spreadsheet.gridwrappers.IGridReaderVO,Reporting"/>
              <m key="dictionaryAddresses" refId="105" keid="SYS_STR" veid="Reporting.com.tagetik.spreadsheet.gridwrappers.IGridReaderVO,Reporting"/>
              <m key="hyperlinkAddresses" refId="106" keid="SYS_STR" veid="Reporting.com.tagetik.spreadsheet.gridwrappers.IGridReaderVO,Reporting"/>
              <m key="matrixGridReaders" refId="107" keid="SYS_STR" veid="Reporting.com.tagetik.spreadsheet.gridwrappers.IGridReaderVO,Reporting"/>
              <m key="queryGridReaders" refId="108" keid="SYS_STR" veid="Reporting.com.tagetik.spreadsheet.gridwrappers.IGridReaderVO,Reporting"/>
            </be>
          </val>
          <key>
            <s>Template00</s>
          </key>
          <val>
            <be refId="109" clsId="ReportTemplateLayoutVO">
              <i key="index">2</i>
              <s key="code">Template00</s>
              <m key="cellFieldAddresses" refId="110" keid="SYS_STR" veid="Reporting.com.tagetik.spreadsheet.gridwrappers.IGridReaderVO,Reporting"/>
              <m key="controlExpressionsAddresses" refId="111" keid="SYS_STR" veid="Reporting.com.tagetik.spreadsheet.gridwrappers.IGridReaderVO,Reporting"/>
              <m key="inlineParameterAddresses" refId="112" keid="SYS_STR" veid="Reporting.com.tagetik.spreadsheet.gridwrappers.IGridReaderVO,Reporting"/>
              <m key="dictionaryAddresses" refId="113" keid="SYS_STR" veid="Reporting.com.tagetik.spreadsheet.gridwrappers.IGridReaderVO,Reporting"/>
              <m key="hyperlinkAddresses" refId="114" keid="SYS_STR" veid="Reporting.com.tagetik.spreadsheet.gridwrappers.IGridReaderVO,Reporting"/>
              <m key="matrixGridReaders" refId="115" keid="SYS_STR" veid="Reporting.com.tagetik.spreadsheet.gridwrappers.IGridReaderVO,Reporting"/>
              <m key="queryGridReaders" refId="116" keid="SYS_STR" veid="Reporting.com.tagetik.spreadsheet.gridwrappers.IGridReaderVO,Reporting"/>
            </be>
          </val>
          <key>
            <s>Template01</s>
          </key>
          <val>
            <be refId="117" clsId="ReportTemplateLayoutVO">
              <i key="index">3</i>
              <s key="code">Template01</s>
              <m key="cellFieldAddresses" refId="118" keid="SYS_STR" veid="Reporting.com.tagetik.spreadsheet.gridwrappers.IGridReaderVO,Reporting"/>
              <m key="controlExpressionsAddresses" refId="119" keid="SYS_STR" veid="Reporting.com.tagetik.spreadsheet.gridwrappers.IGridReaderVO,Reporting"/>
              <m key="inlineParameterAddresses" refId="120" keid="SYS_STR" veid="Reporting.com.tagetik.spreadsheet.gridwrappers.IGridReaderVO,Reporting"/>
              <m key="dictionaryAddresses" refId="121" keid="SYS_STR" veid="Reporting.com.tagetik.spreadsheet.gridwrappers.IGridReaderVO,Reporting"/>
              <m key="hyperlinkAddresses" refId="122" keid="SYS_STR" veid="Reporting.com.tagetik.spreadsheet.gridwrappers.IGridReaderVO,Reporting"/>
              <m key="matrixGridReaders" refId="123" keid="SYS_STR" veid="Reporting.com.tagetik.spreadsheet.gridwrappers.IGridReaderVO,Reporting"/>
              <m key="queryGridReaders" refId="124" keid="SYS_STR" veid="Reporting.com.tagetik.spreadsheet.gridwrappers.IGridReaderVO,Reporting"/>
            </be>
          </val>
          <key>
            <s>Template03</s>
          </key>
          <val>
            <be refId="125" clsId="ReportTemplateLayoutVO">
              <i key="index">0</i>
              <s key="code">Template03</s>
              <m key="cellFieldAddresses" refId="126" keid="SYS_STR" veid="Reporting.com.tagetik.spreadsheet.gridwrappers.IGridReaderVO,Reporting"/>
              <m key="controlExpressionsAddresses" refId="127" keid="SYS_STR" veid="Reporting.com.tagetik.spreadsheet.gridwrappers.IGridReaderVO,Reporting"/>
              <m key="inlineParameterAddresses" refId="128" keid="SYS_STR" veid="Reporting.com.tagetik.spreadsheet.gridwrappers.IGridReaderVO,Reporting"/>
              <m key="dictionaryAddresses" refId="129" keid="SYS_STR" veid="Reporting.com.tagetik.spreadsheet.gridwrappers.IGridReaderVO,Reporting"/>
              <m key="hyperlinkAddresses" refId="130" keid="SYS_STR" veid="Reporting.com.tagetik.spreadsheet.gridwrappers.IGridReaderVO,Reporting"/>
              <m key="matrixGridReaders" refId="131" keid="SYS_STR" veid="Reporting.com.tagetik.spreadsheet.gridwrappers.IGridReaderVO,Reporting"/>
              <m key="queryGridReaders" refId="132" keid="SYS_STR" veid="Reporting.com.tagetik.spreadsheet.gridwrappers.IGridReaderVO,Reporting"/>
            </be>
          </val>
          <key>
            <s>Template04</s>
          </key>
          <val>
            <be refId="133" clsId="ReportTemplateLayoutVO">
              <i key="index">1</i>
              <s key="code">Template04</s>
              <m key="cellFieldAddresses" refId="134" keid="SYS_STR" veid="Reporting.com.tagetik.spreadsheet.gridwrappers.IGridReaderVO,Reporting"/>
              <m key="controlExpressionsAddresses" refId="135" keid="SYS_STR" veid="Reporting.com.tagetik.spreadsheet.gridwrappers.IGridReaderVO,Reporting"/>
              <m key="inlineParameterAddresses" refId="136" keid="SYS_STR" veid="Reporting.com.tagetik.spreadsheet.gridwrappers.IGridReaderVO,Reporting"/>
              <m key="dictionaryAddresses" refId="137" keid="SYS_STR" veid="Reporting.com.tagetik.spreadsheet.gridwrappers.IGridReaderVO,Reporting"/>
              <m key="hyperlinkAddresses" refId="138" keid="SYS_STR" veid="Reporting.com.tagetik.spreadsheet.gridwrappers.IGridReaderVO,Reporting"/>
              <m key="matrixGridReaders" refId="139" keid="SYS_STR" veid="Reporting.com.tagetik.spreadsheet.gridwrappers.IGridReaderVO,Reporting"/>
              <m key="queryGridReaders" refId="140" keid="SYS_STR" veid="Reporting.com.tagetik.spreadsheet.gridwrappers.IGridReaderVO,Reporting"/>
            </be>
          </val>
        </m>
        <m key="adHocParameters" refId="141" keid="SYS_STR" veid="ProspParametro"/>
        <l key="parametersToBeRequested" refId="142" ln="0" eid="ParameterInfo"/>
      </be>
      <be key="launchResult" refId="143" clsId="MultiRepLaunchResult">
        <be key="elabResult" refId="144" clsId="ElabResult"/>
        <m key="valori" refId="145" keid="SYS_STR" veid="ProspElaborationTaskResult"/>
        <m key="exportedType" refId="146" keid="SYS_STR" veid="SYS_STR"/>
        <m key="exportedResult" refId="147" keid="SYS_STR" veid="System.Byte[]"/>
        <b key="flagValidation">N</b>
      </be>
      <be key="parameters" refId="148" clsId="LaunchParameters">
        <i key="descLanguage">0</i>
        <b key="dataEntry">N</b>
        <b key="checkEdit">S</b>
        <b key="createMatrixAreas">N</b>
      </be>
      <be key="launchInfo" refId="149" clsId="LaunchInfo">
        <d key="launchTime">1776345051765</d>
        <s key="handlerId">42800bc1-6c72-407f-9ad4-e0288dd808ef</s>
      </be>
    </be>
  </data>
</easyPacket>
</file>

<file path=customXml/item5.xml><?xml version="1.0" encoding="utf-8"?>
<ct:contentTypeSchema xmlns:ct="http://schemas.microsoft.com/office/2006/metadata/contentType" xmlns:ma="http://schemas.microsoft.com/office/2006/metadata/properties/metaAttributes" ct:_="" ma:_="" ma:contentTypeName="Document" ma:contentTypeID="0x010100D0332EF9BE299948B331C7E9A7C59BFE" ma:contentTypeVersion="12" ma:contentTypeDescription="Create a new document." ma:contentTypeScope="" ma:versionID="906cbdc388624acb4076a3b2bc4ea1de">
  <xsd:schema xmlns:xsd="http://www.w3.org/2001/XMLSchema" xmlns:xs="http://www.w3.org/2001/XMLSchema" xmlns:p="http://schemas.microsoft.com/office/2006/metadata/properties" xmlns:ns2="4311cd90-a515-4394-88f0-a2df95eb1329" xmlns:ns3="221e0c78-7440-4eae-806a-f293b9b76e1d" targetNamespace="http://schemas.microsoft.com/office/2006/metadata/properties" ma:root="true" ma:fieldsID="e800e4298fb42a54aa3e4dfc5753fcde" ns2:_="" ns3:_="">
    <xsd:import namespace="4311cd90-a515-4394-88f0-a2df95eb1329"/>
    <xsd:import namespace="221e0c78-7440-4eae-806a-f293b9b76e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cd90-a515-4394-88f0-a2df95eb1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2c9272b-0756-4734-ba34-ed682b82109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1e0c78-7440-4eae-806a-f293b9b76e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c3e670-c854-4575-8373-9cc7fcead162}" ma:internalName="TaxCatchAll" ma:showField="CatchAllData" ma:web="221e0c78-7440-4eae-806a-f293b9b76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easyPacket version="1.0">
  <header version="33.0.0.10.tgk.20251009114616"/>
  <data>
    <l refId="0" ln="6"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l>
  </data>
</easyPacket>
</file>

<file path=customXml/item7.xml><?xml version="1.0" encoding="utf-8"?>
<easyPacket version="1.0">
  <header version="33.0.0.10.tgk.20251009114616"/>
  <data>
    <l refId="0" ln="12"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be refId="7" clsId="XLHiddenElement">
        <s key="sheetName">Persone</s>
        <i key="index">77</i>
        <b key="row">S</b>
      </be>
      <be refId="8" clsId="XLHiddenElement">
        <s key="sheetName">Persone</s>
        <i key="index">57</i>
        <b key="row">S</b>
      </be>
      <be refId="9" clsId="XLHiddenElement">
        <s key="sheetName">Persone</s>
        <i key="index">30</i>
        <b key="row">S</b>
      </be>
      <be refId="10" clsId="XLHiddenElement">
        <s key="sheetName">Persone</s>
        <i key="index">33</i>
        <b key="row">S</b>
      </be>
      <be refId="11" clsId="XLHiddenElement">
        <s key="sheetName">Persone</s>
        <i key="index">24</i>
        <b key="row">S</b>
      </be>
      <be refId="12" clsId="XLHiddenElement">
        <s key="sheetName">Persone</s>
        <i key="index">27</i>
        <b key="row">S</b>
      </be>
    </l>
  </data>
</easyPacket>
</file>

<file path=customXml/item8.xml><?xml version="1.0" encoding="utf-8"?>
<easyPacket version="1.0">
  <header version="33.0.0.10.tgk.20251009114616"/>
  <data>
    <l refId="0" ln="12"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be refId="7" clsId="XLHiddenElement">
        <s key="sheetName">Persone</s>
        <i key="index">77</i>
        <b key="row">S</b>
      </be>
      <be refId="8" clsId="XLHiddenElement">
        <s key="sheetName">Persone</s>
        <i key="index">57</i>
        <b key="row">S</b>
      </be>
      <be refId="9" clsId="XLHiddenElement">
        <s key="sheetName">Persone</s>
        <i key="index">30</i>
        <b key="row">S</b>
      </be>
      <be refId="10" clsId="XLHiddenElement">
        <s key="sheetName">Persone</s>
        <i key="index">33</i>
        <b key="row">S</b>
      </be>
      <be refId="11" clsId="XLHiddenElement">
        <s key="sheetName">Persone</s>
        <i key="index">24</i>
        <b key="row">S</b>
      </be>
      <be refId="12" clsId="XLHiddenElement">
        <s key="sheetName">Persone</s>
        <i key="index">27</i>
        <b key="row">S</b>
      </be>
    </l>
  </data>
</easyPacket>
</file>

<file path=customXml/item9.xml><?xml version="1.0" encoding="utf-8"?>
<easyPacket version="1.0">
  <header version="33.0.0.10.tgk.20251009114616"/>
  <data>
    <l refId="0" ln="6" eid="XLHiddenElement">
      <be refId="1" clsId="XLHiddenElement">
        <s key="sheetName">
          Prosperit
          <ch cod="e0"/>
        </s>
        <i key="index">65</i>
        <b key="row">S</b>
      </be>
      <be refId="2" clsId="XLHiddenElement">
        <s key="sheetName">
          Prosperit
          <ch cod="e0"/>
        </s>
        <i key="index">66</i>
        <b key="row">S</b>
      </be>
      <be refId="3" clsId="XLHiddenElement">
        <s key="sheetName">
          Prosperit
          <ch cod="e0"/>
        </s>
        <i key="index">61</i>
        <b key="row">S</b>
      </be>
      <be refId="4" clsId="XLHiddenElement">
        <s key="sheetName">
          Prosperit
          <ch cod="e0"/>
        </s>
        <i key="index">62</i>
        <b key="row">S</b>
      </be>
      <be refId="5" clsId="XLHiddenElement">
        <s key="sheetName">
          Prosperit
          <ch cod="e0"/>
        </s>
        <i key="index">42</i>
        <b key="row">S</b>
      </be>
      <be refId="6" clsId="XLHiddenElement">
        <s key="sheetName">
          Prosperit
          <ch cod="e0"/>
        </s>
        <i key="index">46</i>
        <b key="row">S</b>
      </be>
    </l>
  </data>
</easyPacket>
</file>

<file path=customXml/itemProps1.xml><?xml version="1.0" encoding="utf-8"?>
<ds:datastoreItem xmlns:ds="http://schemas.openxmlformats.org/officeDocument/2006/customXml" ds:itemID="{006ABAD0-A547-4423-B653-B33825758EA1}">
  <ds:schemaRefs>
    <ds:schemaRef ds:uri="http://schemas.microsoft.com/sharepoint/v3/contenttype/forms"/>
  </ds:schemaRefs>
</ds:datastoreItem>
</file>

<file path=customXml/itemProps10.xml><?xml version="1.0" encoding="utf-8"?>
<ds:datastoreItem xmlns:ds="http://schemas.openxmlformats.org/officeDocument/2006/customXml" ds:itemID="{9B715C95-87A1-48CC-BE37-675A7B0B73A7}">
  <ds:schemaRefs/>
</ds:datastoreItem>
</file>

<file path=customXml/itemProps2.xml><?xml version="1.0" encoding="utf-8"?>
<ds:datastoreItem xmlns:ds="http://schemas.openxmlformats.org/officeDocument/2006/customXml" ds:itemID="{423E1604-F742-4E0D-A0FE-910FBE4C5E9B}">
  <ds:schemaRefs/>
</ds:datastoreItem>
</file>

<file path=customXml/itemProps3.xml><?xml version="1.0" encoding="utf-8"?>
<ds:datastoreItem xmlns:ds="http://schemas.openxmlformats.org/officeDocument/2006/customXml" ds:itemID="{8807ACFC-6DF9-4E0D-8A71-621581C36A33}">
  <ds:schemaRef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www.w3.org/XML/1998/namespace"/>
    <ds:schemaRef ds:uri="4311cd90-a515-4394-88f0-a2df95eb1329"/>
    <ds:schemaRef ds:uri="http://schemas.microsoft.com/office/2006/metadata/properties"/>
    <ds:schemaRef ds:uri="http://purl.org/dc/terms/"/>
    <ds:schemaRef ds:uri="221e0c78-7440-4eae-806a-f293b9b76e1d"/>
    <ds:schemaRef ds:uri="http://purl.org/dc/dcmitype/"/>
  </ds:schemaRefs>
</ds:datastoreItem>
</file>

<file path=customXml/itemProps4.xml><?xml version="1.0" encoding="utf-8"?>
<ds:datastoreItem xmlns:ds="http://schemas.openxmlformats.org/officeDocument/2006/customXml" ds:itemID="{3CDE45E2-2F92-4DE8-97ED-B7A78FA0B6C6}">
  <ds:schemaRefs/>
</ds:datastoreItem>
</file>

<file path=customXml/itemProps5.xml><?xml version="1.0" encoding="utf-8"?>
<ds:datastoreItem xmlns:ds="http://schemas.openxmlformats.org/officeDocument/2006/customXml" ds:itemID="{B7D89ADF-D525-4ED5-87E2-60CA4002D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cd90-a515-4394-88f0-a2df95eb1329"/>
    <ds:schemaRef ds:uri="221e0c78-7440-4eae-806a-f293b9b76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FEDB6E92-6B62-4525-86C0-CAB1A2805FC0}">
  <ds:schemaRefs/>
</ds:datastoreItem>
</file>

<file path=customXml/itemProps7.xml><?xml version="1.0" encoding="utf-8"?>
<ds:datastoreItem xmlns:ds="http://schemas.openxmlformats.org/officeDocument/2006/customXml" ds:itemID="{1ED09FF5-AF99-4E7F-92D7-7031272ED1FE}">
  <ds:schemaRefs/>
</ds:datastoreItem>
</file>

<file path=customXml/itemProps8.xml><?xml version="1.0" encoding="utf-8"?>
<ds:datastoreItem xmlns:ds="http://schemas.openxmlformats.org/officeDocument/2006/customXml" ds:itemID="{E91A4A99-9C23-4D2E-B3C5-223C97937F34}">
  <ds:schemaRefs/>
</ds:datastoreItem>
</file>

<file path=customXml/itemProps9.xml><?xml version="1.0" encoding="utf-8"?>
<ds:datastoreItem xmlns:ds="http://schemas.openxmlformats.org/officeDocument/2006/customXml" ds:itemID="{E8142C23-6D94-49C8-82F4-062E51889F0D}">
  <ds:schemaRefs/>
</ds:datastoreItem>
</file>

<file path=docMetadata/LabelInfo.xml><?xml version="1.0" encoding="utf-8"?>
<clbl:labelList xmlns:clbl="http://schemas.microsoft.com/office/2020/mipLabelMetadata">
  <clbl:label id="{50243f8b-2b9f-433c-964a-16fcace7db7f}" enabled="1" method="Standard" siteId="{aec650de-3432-485f-a3e8-9ac6e67096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Cover</vt:lpstr>
      <vt:lpstr>Indice</vt:lpstr>
      <vt:lpstr>Pianeta</vt:lpstr>
      <vt:lpstr>Persone </vt:lpstr>
      <vt:lpstr>Prosperità </vt:lpstr>
      <vt:lpstr>'Prosperità '!CN_OR_016</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Preda Carlotta</dc:creator>
  <cp:keywords/>
  <dc:description/>
  <cp:lastModifiedBy>Berneri Valentina</cp:lastModifiedBy>
  <cp:revision/>
  <dcterms:created xsi:type="dcterms:W3CDTF">2022-01-24T11:57:34Z</dcterms:created>
  <dcterms:modified xsi:type="dcterms:W3CDTF">2026-05-12T22:42:07Z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1840fb-8939-4796-95d0-bc833736564d_Enabled">
    <vt:lpwstr>true</vt:lpwstr>
  </property>
  <property fmtid="{D5CDD505-2E9C-101B-9397-08002B2CF9AE}" pid="3" name="MSIP_Label_2e1840fb-8939-4796-95d0-bc833736564d_SetDate">
    <vt:lpwstr>2025-03-25T15:24:58Z</vt:lpwstr>
  </property>
  <property fmtid="{D5CDD505-2E9C-101B-9397-08002B2CF9AE}" pid="4" name="MSIP_Label_2e1840fb-8939-4796-95d0-bc833736564d_Method">
    <vt:lpwstr>Standard</vt:lpwstr>
  </property>
  <property fmtid="{D5CDD505-2E9C-101B-9397-08002B2CF9AE}" pid="5" name="MSIP_Label_2e1840fb-8939-4796-95d0-bc833736564d_Name">
    <vt:lpwstr>Confidential - Open Access</vt:lpwstr>
  </property>
  <property fmtid="{D5CDD505-2E9C-101B-9397-08002B2CF9AE}" pid="6" name="MSIP_Label_2e1840fb-8939-4796-95d0-bc833736564d_SiteId">
    <vt:lpwstr>513294a0-3e20-41b2-a970-6d30bf1546fa</vt:lpwstr>
  </property>
  <property fmtid="{D5CDD505-2E9C-101B-9397-08002B2CF9AE}" pid="7" name="MSIP_Label_2e1840fb-8939-4796-95d0-bc833736564d_ActionId">
    <vt:lpwstr>80f9899c-91f4-4a6a-9192-1c833ce00b1b</vt:lpwstr>
  </property>
  <property fmtid="{D5CDD505-2E9C-101B-9397-08002B2CF9AE}" pid="8" name="MSIP_Label_2e1840fb-8939-4796-95d0-bc833736564d_ContentBits">
    <vt:lpwstr>0</vt:lpwstr>
  </property>
  <property fmtid="{D5CDD505-2E9C-101B-9397-08002B2CF9AE}" pid="9" name="MSIP_Label_2e1840fb-8939-4796-95d0-bc833736564d_Tag">
    <vt:lpwstr>10, 3, 0, 1</vt:lpwstr>
  </property>
  <property fmtid="{D5CDD505-2E9C-101B-9397-08002B2CF9AE}" pid="10" name="checksum">
    <vt:filetime>2025-04-07T16:12:10Z</vt:filetime>
  </property>
  <property fmtid="{D5CDD505-2E9C-101B-9397-08002B2CF9AE}" pid="11" name="ContentTypeId">
    <vt:lpwstr>0x010100D0332EF9BE299948B331C7E9A7C59BFE</vt:lpwstr>
  </property>
  <property fmtid="{D5CDD505-2E9C-101B-9397-08002B2CF9AE}" pid="12" name="MediaServiceImageTags">
    <vt:lpwstr/>
  </property>
</Properties>
</file>